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pivotTables/pivotTable5.xml" ContentType="application/vnd.openxmlformats-officedocument.spreadsheetml.pivotTable+xml"/>
  <Override PartName="/xl/pivotTables/pivotTable6.xml" ContentType="application/vnd.openxmlformats-officedocument.spreadsheetml.pivotTable+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hidePivotFieldList="1"/>
  <mc:AlternateContent xmlns:mc="http://schemas.openxmlformats.org/markup-compatibility/2006">
    <mc:Choice Requires="x15">
      <x15ac:absPath xmlns:x15ac="http://schemas.microsoft.com/office/spreadsheetml/2010/11/ac" url="https://acueducto-my.sharepoint.com/personal/gbenavides_acueducto_com_co/Documents/Documentos/Informes Corte Dic 2024/"/>
    </mc:Choice>
  </mc:AlternateContent>
  <xr:revisionPtr revIDLastSave="0" documentId="8_{29773A23-DA7A-40B4-96A1-E74604D1E23A}" xr6:coauthVersionLast="36" xr6:coauthVersionMax="36" xr10:uidLastSave="{00000000-0000-0000-0000-000000000000}"/>
  <bookViews>
    <workbookView xWindow="0" yWindow="0" windowWidth="28800" windowHeight="12225" activeTab="1" xr2:uid="{00000000-000D-0000-FFFF-FFFF00000000}"/>
  </bookViews>
  <sheets>
    <sheet name="Controles" sheetId="3" r:id="rId1"/>
    <sheet name="Planes de tratamiento" sheetId="5" r:id="rId2"/>
    <sheet name="Resumen Monitoreo" sheetId="4" r:id="rId3"/>
  </sheets>
  <calcPr calcId="191029"/>
  <pivotCaches>
    <pivotCache cacheId="7" r:id="rId4"/>
    <pivotCache cacheId="8" r:id="rId5"/>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V100" i="5" l="1"/>
  <c r="W100" i="5" s="1"/>
  <c r="V102" i="5"/>
  <c r="W102" i="5" s="1"/>
  <c r="V103" i="5"/>
  <c r="W103" i="5" s="1"/>
  <c r="V104" i="5"/>
  <c r="W104" i="5" s="1"/>
  <c r="V106" i="5"/>
  <c r="V107" i="5"/>
  <c r="W107" i="5" s="1"/>
  <c r="V108" i="5"/>
  <c r="W108" i="5" s="1"/>
  <c r="V86" i="5"/>
  <c r="W86" i="5" s="1"/>
  <c r="V87" i="5"/>
  <c r="W87" i="5" s="1"/>
  <c r="V88" i="5"/>
  <c r="W88" i="5" s="1"/>
  <c r="V89" i="5"/>
  <c r="W89" i="5" s="1"/>
  <c r="V62" i="5"/>
  <c r="W62" i="5" s="1"/>
  <c r="V63" i="5"/>
  <c r="W63" i="5" s="1"/>
  <c r="V16" i="5"/>
  <c r="W16" i="5" s="1"/>
  <c r="V8" i="5"/>
  <c r="V10" i="5"/>
  <c r="W10" i="5" s="1"/>
  <c r="V12" i="5"/>
  <c r="W12" i="5" s="1"/>
  <c r="V51" i="5"/>
  <c r="W51" i="5" s="1"/>
  <c r="V52" i="5"/>
  <c r="W52" i="5" s="1"/>
  <c r="V2" i="5"/>
  <c r="W2" i="5" s="1"/>
  <c r="V3" i="5"/>
  <c r="W3" i="5" s="1"/>
  <c r="V5" i="5"/>
  <c r="W5" i="5" s="1"/>
  <c r="V6" i="5"/>
  <c r="W6" i="5" s="1"/>
  <c r="V71" i="5"/>
  <c r="W71" i="5" s="1"/>
  <c r="V75" i="5"/>
  <c r="W75" i="5" s="1"/>
  <c r="V31" i="5"/>
  <c r="W31" i="5" s="1"/>
  <c r="V34" i="5"/>
  <c r="W34" i="5" s="1"/>
  <c r="V36" i="5"/>
  <c r="W36" i="5" s="1"/>
  <c r="V38" i="5"/>
  <c r="W38" i="5" s="1"/>
  <c r="V43" i="5"/>
  <c r="W43" i="5" s="1"/>
  <c r="V91" i="5"/>
  <c r="V64" i="5"/>
  <c r="W64" i="5" s="1"/>
  <c r="V65" i="5"/>
  <c r="W65" i="5" s="1"/>
  <c r="V66" i="5"/>
  <c r="W66" i="5" s="1"/>
  <c r="V53" i="5"/>
  <c r="W53" i="5" s="1"/>
  <c r="V58" i="5"/>
  <c r="W58" i="5" s="1"/>
  <c r="V59" i="5"/>
  <c r="W59" i="5" s="1"/>
  <c r="V92" i="5"/>
  <c r="W92" i="5" s="1"/>
  <c r="V95" i="5"/>
  <c r="W95" i="5" s="1"/>
  <c r="V111" i="5"/>
  <c r="W111" i="5" s="1"/>
  <c r="V18" i="5"/>
  <c r="W18" i="5" s="1"/>
  <c r="V20" i="5"/>
  <c r="W20" i="5" s="1"/>
  <c r="V24" i="5"/>
  <c r="W24" i="5" s="1"/>
  <c r="V60" i="5"/>
  <c r="W60" i="5" s="1"/>
  <c r="V54" i="5"/>
  <c r="W54" i="5" s="1"/>
  <c r="V56" i="5"/>
  <c r="W56" i="5" s="1"/>
  <c r="V112" i="5"/>
  <c r="W112" i="5" s="1"/>
  <c r="V17" i="5"/>
  <c r="W17" i="5" s="1"/>
  <c r="V27" i="5"/>
  <c r="W27" i="5" s="1"/>
  <c r="V28" i="5"/>
  <c r="W28" i="5" s="1"/>
  <c r="V29" i="5"/>
  <c r="W29" i="5" s="1"/>
  <c r="V72" i="5"/>
  <c r="W72" i="5" s="1"/>
  <c r="V74" i="5"/>
  <c r="W74" i="5" s="1"/>
  <c r="V78" i="5"/>
  <c r="W78" i="5" s="1"/>
  <c r="V76" i="5"/>
  <c r="W76" i="5" s="1"/>
  <c r="V77" i="5"/>
  <c r="W77" i="5" s="1"/>
  <c r="V13" i="5"/>
  <c r="W13" i="5" s="1"/>
  <c r="V90" i="5"/>
  <c r="W90" i="5" s="1"/>
  <c r="V113" i="5"/>
  <c r="W113" i="5" s="1"/>
  <c r="V114" i="5"/>
  <c r="W114" i="5" s="1"/>
  <c r="V115" i="5"/>
  <c r="W115" i="5" s="1"/>
  <c r="V7" i="5"/>
  <c r="W7" i="5" s="1"/>
  <c r="V37" i="5"/>
  <c r="V42" i="5"/>
  <c r="W42" i="5" s="1"/>
  <c r="V44" i="5"/>
  <c r="W44" i="5" s="1"/>
  <c r="V19" i="5"/>
  <c r="W19" i="5" s="1"/>
  <c r="V21" i="5"/>
  <c r="W21" i="5" s="1"/>
  <c r="V22" i="5"/>
  <c r="W22" i="5" s="1"/>
  <c r="V23" i="5"/>
  <c r="W23" i="5" s="1"/>
  <c r="V48" i="5"/>
  <c r="W48" i="5" s="1"/>
  <c r="V49" i="5"/>
  <c r="W49" i="5" s="1"/>
  <c r="V73" i="5"/>
  <c r="W73" i="5" s="1"/>
  <c r="V81" i="5"/>
  <c r="W81" i="5" s="1"/>
  <c r="V80" i="5"/>
  <c r="W80" i="5" s="1"/>
  <c r="V82" i="5"/>
  <c r="W82" i="5" s="1"/>
  <c r="V32" i="5"/>
  <c r="W32" i="5" s="1"/>
  <c r="V9" i="5"/>
  <c r="V11" i="5"/>
  <c r="W11" i="5" s="1"/>
  <c r="V61" i="5"/>
  <c r="W61" i="5" s="1"/>
  <c r="V79" i="5"/>
  <c r="W79" i="5" s="1"/>
  <c r="V4" i="5"/>
  <c r="W4" i="5" s="1"/>
  <c r="V41" i="5"/>
  <c r="W41" i="5" s="1"/>
  <c r="V116" i="5"/>
  <c r="W116" i="5" s="1"/>
  <c r="V55" i="5"/>
  <c r="W55" i="5" s="1"/>
  <c r="V57" i="5"/>
  <c r="W57" i="5" s="1"/>
  <c r="V93" i="5"/>
  <c r="W93" i="5" s="1"/>
  <c r="V94" i="5"/>
  <c r="W94" i="5" s="1"/>
  <c r="V39" i="5"/>
  <c r="W39" i="5" s="1"/>
  <c r="V40" i="5"/>
  <c r="W40" i="5" s="1"/>
  <c r="V26" i="5"/>
  <c r="W26" i="5" s="1"/>
  <c r="V30" i="5"/>
  <c r="W30" i="5" s="1"/>
  <c r="V25" i="5"/>
  <c r="W25" i="5" s="1"/>
  <c r="V50" i="5"/>
  <c r="W50" i="5" s="1"/>
  <c r="V83" i="5"/>
  <c r="W83" i="5" s="1"/>
  <c r="V84" i="5"/>
  <c r="W84" i="5" s="1"/>
  <c r="V85" i="5"/>
  <c r="W85" i="5" s="1"/>
  <c r="V35" i="5"/>
  <c r="W35" i="5" s="1"/>
  <c r="V33" i="5"/>
  <c r="W33" i="5" s="1"/>
  <c r="V45" i="5"/>
  <c r="W45" i="5" s="1"/>
  <c r="V46" i="5"/>
  <c r="W46" i="5" s="1"/>
  <c r="V68" i="5"/>
  <c r="W68" i="5" s="1"/>
  <c r="V70" i="5"/>
  <c r="W70" i="5" s="1"/>
  <c r="V14" i="5"/>
  <c r="W14" i="5" s="1"/>
  <c r="V15" i="5"/>
  <c r="W15" i="5" s="1"/>
  <c r="V96" i="5"/>
  <c r="W96" i="5" s="1"/>
  <c r="V97" i="5"/>
  <c r="W97" i="5" s="1"/>
  <c r="V98" i="5"/>
  <c r="W98" i="5" s="1"/>
  <c r="V101" i="5"/>
  <c r="W101" i="5" s="1"/>
  <c r="V105" i="5"/>
  <c r="W105" i="5" s="1"/>
  <c r="V109" i="5"/>
  <c r="W109" i="5" s="1"/>
  <c r="V110" i="5"/>
  <c r="W110" i="5" s="1"/>
  <c r="W37" i="5"/>
  <c r="W9" i="5"/>
  <c r="V47" i="5"/>
  <c r="W47" i="5" s="1"/>
  <c r="V67" i="5"/>
  <c r="W67" i="5" s="1"/>
  <c r="V69" i="5"/>
  <c r="W69" i="5" s="1"/>
  <c r="V99" i="5"/>
  <c r="W99" i="5" s="1"/>
  <c r="W106" i="5"/>
  <c r="W8" i="5"/>
  <c r="W91" i="5"/>
  <c r="B24" i="4"/>
  <c r="B71" i="4"/>
  <c r="E71" i="4"/>
  <c r="F71" i="4"/>
  <c r="D71" i="4"/>
  <c r="N24" i="4"/>
  <c r="C30" i="4"/>
  <c r="C24" i="4"/>
  <c r="L24" i="4"/>
  <c r="D24" i="4"/>
  <c r="K24" i="4"/>
  <c r="C31" i="4"/>
  <c r="M24" i="4"/>
  <c r="O24" i="4"/>
  <c r="C32" i="4"/>
  <c r="C71" i="4"/>
</calcChain>
</file>

<file path=xl/sharedStrings.xml><?xml version="1.0" encoding="utf-8"?>
<sst xmlns="http://schemas.openxmlformats.org/spreadsheetml/2006/main" count="16802" uniqueCount="4783">
  <si>
    <t>Remediation Plan ID</t>
  </si>
  <si>
    <t>Estado del control</t>
  </si>
  <si>
    <t>Medio de verificación (Evidencia)</t>
  </si>
  <si>
    <t>Responsable de la acción / Autocontrol</t>
  </si>
  <si>
    <t>Responsable del monitoreo / Seguimiento</t>
  </si>
  <si>
    <t>Area responsable / Unidad de negocio</t>
  </si>
  <si>
    <t>Fecha de inicio</t>
  </si>
  <si>
    <t>Fecha estimada de finalización</t>
  </si>
  <si>
    <t>Estado cargue autocontrol CYP</t>
  </si>
  <si>
    <t>Descripción autocontrol CYP</t>
  </si>
  <si>
    <t>Evidencia</t>
  </si>
  <si>
    <t>Estado cargue monitoreo CYP</t>
  </si>
  <si>
    <t>Descripción monitoreo CYP</t>
  </si>
  <si>
    <t>Estado definitivo de la actividad</t>
  </si>
  <si>
    <t>Fecha monitoreo CYP</t>
  </si>
  <si>
    <t>Proceso responsable del hallazgo</t>
  </si>
  <si>
    <t>Finding ID</t>
  </si>
  <si>
    <t>Enfoque aplicable</t>
  </si>
  <si>
    <t>Estado del plan</t>
  </si>
  <si>
    <t>Control Vigente</t>
  </si>
  <si>
    <t>Ortiz Lemos Lemos, Yina Marcela Marcela</t>
  </si>
  <si>
    <t>1/01/2024</t>
  </si>
  <si>
    <t>31/12/2024</t>
  </si>
  <si>
    <t>Con Autocontrol</t>
  </si>
  <si>
    <t/>
  </si>
  <si>
    <t>Riesgos de gestión / estratégicos</t>
  </si>
  <si>
    <t>RP-9446</t>
  </si>
  <si>
    <t>MPCI-CC105: El jefe de la OCIG, cada vez que es informado por el auditado que los informes publicados y socializados presentan errores u omisiones, debe comunicar la información corregida oportunamente a todas las partes que recibieron el informe original mediante memorando interno.</t>
  </si>
  <si>
    <t>El jefe de la OCIG, cada vez que es informado por el auditado que los informes publicados y socializados presentan errores u omisiones, debe comunicar la información corregida oportunamente a todas las partes que recibieron el informe original mediante memorando interno.</t>
  </si>
  <si>
    <t>Memorando interno e informe corregido</t>
  </si>
  <si>
    <t>Valbuena Melenge, Luz Dary</t>
  </si>
  <si>
    <t>Yaver Marquez, Susana</t>
  </si>
  <si>
    <t>Of de Control Interno y Gestion</t>
  </si>
  <si>
    <t>1/10/2024</t>
  </si>
  <si>
    <t>No se han presentado errores en ninguno informe.</t>
  </si>
  <si>
    <t>El área manifiesta que no se ha presentado errores en ningún informe.</t>
  </si>
  <si>
    <t>Con Monitoreo/Seguimiento</t>
  </si>
  <si>
    <t>Control revisado</t>
  </si>
  <si>
    <t>2/01/2025</t>
  </si>
  <si>
    <t>Evaluación Independiente</t>
  </si>
  <si>
    <t>FND-31556</t>
  </si>
  <si>
    <t>R102-MPCI</t>
  </si>
  <si>
    <t>Abierto</t>
  </si>
  <si>
    <t>RP-9445</t>
  </si>
  <si>
    <t>MPCI-CD104: Los profesionales 20, 21 y 22 de la OCIG, cada vez que realizan el ejercicio de auditoría o seguimiento y reciben la información aportada por el auditado, la validan verificando que esta corresponda a lo requerido para ejecutar la actividad.</t>
  </si>
  <si>
    <t>Los profesionales 20, 21 y 22 de la OCIG, cada vez que realizan el ejercicio de auditoría o seguimiento y reciben la información aportada por el auditado, la validan verificando que esta corresponda a lo requerido para ejecutar la actividad. En caso de que identifiquen deficiencias, imprecisiones o inoportunidades en la información proporcionada por el auditado o falta de atención a la auditoría, se le solicita a la unidad auditada por medio electrónico o de manera presencial la atención del requerimiento; de no recibir respuesta, se pone en conocimiento de la jefe de la OCIG, quien toma las acciones pertinentes que pueden ser requerir mediante memorando al área auditada o correo electrónico para la subsanación de la situación. Si la información es correcta, continúa con el ejercicio de auditoria y los resultados se registran en el informe que se envía mediante correo electrónico a la jefe de la OCIG para revisión.</t>
  </si>
  <si>
    <t>Correo Electrónico</t>
  </si>
  <si>
    <t>Los profesionales de la OCIG, cada vez que realizan el ejercicio de auditoría o seguimiento y reciben la información aportada por el auditado, la validan verificando que esta corresponda a lo requerido para ejecutar la actividad.  Como evidencia de la aplicación de este control se adjunta el correo electrónico en el marco del Seguimiento realizado a MIPG.</t>
  </si>
  <si>
    <t>Se evidencia hilo de correos de Luz Day Valbuena MElengue del 14 de noviembre de 2023 para Aura Patricia delgado munevar y Eliana rodriguez riveros solicitando remisión de información en el marco de seguimiento MIPG y respuestas del 17 y 20  de noviembre de 2023. La evidencia no corresponde al periodo de corte.</t>
  </si>
  <si>
    <t>RP-9447</t>
  </si>
  <si>
    <t>MPCI-CP101: El  Jefe de la Oficina de Control Interno y Gestión (OCIG), mensualmente, durante el ejercicio auditor realiza reuniones de seguimiento con los profesionales de la OCIG, donde verifica que el desarrollo de la auditorías y seguimientos consignados en el Plan Anual de Auditoria, esté dando cumplimiento a los objetivos y cronograma de trabajo planteados y que estos se realicen en el marco del Estatuto de Auditoría, dejando evidencia en ayuda de memoria.</t>
  </si>
  <si>
    <t>El  Jefe de la Oficina de Control Interno y Gestión (OCIG), mensualmente, durante el ejercicio auditor realiza reuniones de seguimiento con los profesionales de la OCIG, donde verifica que el desarrollo de la auditorías y seguimientos consignados en el Plan Anual de Auditoria, esté dando cumplimiento a los objetivos y cronograma de trabajo planteados y que estos se realicen en el marco del Estatuto de Auditoría, dejando evidencia en ayuda de memoria. En caso de requerirse ajustes por parte de la jefe de la OCIG, se informan en la reunión y se consignan en la ayuda de memoria. Si la función de auditoria se esta desempeñando de manera efectiva, se continua con el desarrollo del mismo.</t>
  </si>
  <si>
    <t xml:space="preserve">MPFD0801F05 Ayuda de Memoria </t>
  </si>
  <si>
    <t>El  Jefe de la Oficina de Control Interno y Gestión (OCIG), mensualmente, durante el ejercicio auditor realiza reuniones de seguimiento con los profesionales de la OCIG, donde verifica el desarrollo de la auditorías y seguimientos consignados en el Plan Anual de Auditoria Combinadas, dejando evidencia en ayuda de memoria. como evidencia de la ejecución del control se adjunta la ayuda de memoria de fecha 5 de noviembre del 2024 en donde se realizo seguimiento a las actividades del Plan con corte a Octubre y se verificaron las que tienen entregable en noviembre. Acompañado de la lista de asistencia.</t>
  </si>
  <si>
    <t>Se evidencia lista de asistencia y ayuda de memoria “Seguimiento PAA 2024- noviembre” del 5 de noviembre donde en la orden del día se verifica PAA-2024 y las auditorias.</t>
  </si>
  <si>
    <t>RP-8255</t>
  </si>
  <si>
    <t>MPEC-CC103</t>
  </si>
  <si>
    <t>Cada vez que se identifica una situación que tenga una alta notoriedad pública y un amplio espectro de personas involucradas o impactadas y luego del análisis de la situación realizado por parte del líder del proceso afectado en conjunto con el Jefe de la Oficina Asesora de Imagen Corporativa y Comunicaciones se define que es una crisis, se activa el instructivo MPEC0201I04 de comunicación en crisis; de lo contrario, se analiza si se debe generar algún tipo de información de respuesta a la situación y activar el procedimiento MPEC0201P01 de comunicación externa.</t>
  </si>
  <si>
    <t>Correo electrónico, chat y/o ayuda de memoria</t>
  </si>
  <si>
    <t>Huerfano Alayon, Alba Luz</t>
  </si>
  <si>
    <t>Rodriguez Riveros, Adriana</t>
  </si>
  <si>
    <t>Secretaria General - Of Asesora Imagen y Comunicaciones</t>
  </si>
  <si>
    <t>Para reporte del periodo septiembre, octubre, noviembre y diciembre de 2024, a la información documentada reportada en el anterior periodo de Autocontrol sobre la crisis de racionamiento (ayuda memoria, listas asistencia y monitoreo de medios) adjuntamos el reporte de campañas realizadas por tema de racionamiento en la vigencia 2024, con corte al presente a diciembre. El documento que se adjunta contiene descripción al detalle de las campañas, canales de comunicación e impactos en los medios del tema racionamiento,</t>
  </si>
  <si>
    <t>Diseño del control: Cumple con los parámetros definidos en la metodología de administración de riesgos, donde se incluye en la redacción de manera explícita la descripción, frecuencia, responsable, metodología de aplicación, criterios de aceptación o rechazo, desviaciones y evidencia.
 Ejecución del control: Se anexa el reporte de campañas de racionamiento. Dado que no se materializó el riesgo no se ejecuta el control.</t>
  </si>
  <si>
    <t>30/12/2024</t>
  </si>
  <si>
    <t>Gestión de Comunicaciones</t>
  </si>
  <si>
    <t>FND-30451</t>
  </si>
  <si>
    <t>R102-MPEC</t>
  </si>
  <si>
    <t>RP-8256</t>
  </si>
  <si>
    <t>MPEC-CC106</t>
  </si>
  <si>
    <t>Cada vez que se identifique la publicación de un contenido en los medios de comunicación oficiales de la EAAB-ESP que contenga información imprecisa, inexacta o falsa y luego del análisis se evidencia que fue un error por parte de algún integrante de la Oficina Asesora de Imagen Corporativa y Comunicaciones, el Jefe de la OICYC solicita mediante correo electrónico y/o chat la emisión de una nueva publicación dando alcance a la anterior y corrigiendo la información. Evidencia: Correo con solicitud de corrección, publicación ajustada</t>
  </si>
  <si>
    <t>Correo con solicitud de corrección, publicación ajustada</t>
  </si>
  <si>
    <t>Durante este periodo, septiembre, octubre, noviembre y diciembre de 2024 (con corte a 20 de diciembre) no se presentaron casos de publicaciones institucionales con contenidos falsos, imprecisos o inexactos que hubieran conllevado a dar el alcance de corrección respectivo.</t>
  </si>
  <si>
    <t>Diseño del control: Cumplen con los parámetros definidos en la metodología de administración de riesgos, donde se incluye en la redacción de manera explicita la descripción, frecuencia, responsable, metodología de aplicación, criterios de aceptación o rechazo, desviaciones y evidencia.
 Ejecución del control:  Al ser control correctivo se indica que no fue necesaria su activación dado que no se materializó el riesgo, lo cual es acorde con la definición de control correctivo</t>
  </si>
  <si>
    <t>RP-8265</t>
  </si>
  <si>
    <t>MPEC-CC109</t>
  </si>
  <si>
    <t>Cada vez que se publique en los medios de comunicación oficiales de la empresa contenido gráfico y/o audiovisual que involucre de manera directa y explícita a niños o personas externas de la Empresa, y que no se cuente con el formato de Release firmado, o se haga uso de imágenes, fotografías o textos producidos por personal externo de la empresa y no se cuenten con la autorización o se referencien las citas correctamente, el Jefe de la Oficina Asesora de Imagen Corporativa y Comunicaciones (comunicación externa) o el profesional nivel 20 (comunicación interna) solicita mediante correo electrónico y/o chat al profesional encargado de publicar la información eliminar inmediatamente la publicación y si aplica generar una nueva publicación. Evidencia: Correo electrónico y/o chat.</t>
  </si>
  <si>
    <t>Correo electrónico y/o chat.</t>
  </si>
  <si>
    <t>Durante el periodo de septiembre, octubre, noviembre y diciembre de 2024 (con corte a 20 de diciembre) no se ha requerido activar el control correctivo ya que no se evidenciaron publicaciones con contenidos gráficos y audiovisuales sin las debidas autorizaciones de uso de imagen o citas correspondientes.
 Sobre uso de imagen con personas externas de la Empresa, se requirió diligenciar solo un formato releasse para la autorización de uso de imagen de una niña como apoyo a mensaje pedagógico y que, por ser menor de edad, se diligenció y firmó por parte del papá.
 Se adjunta releasse debidamente diligenciado</t>
  </si>
  <si>
    <t>Diseño del control: Cumple con los parámetros definidos en la metodología de administración de riesgos, donde se incluye en la redacción de manera explicita la descripción, frecuencia, responsable, metodología de aplicación, criterios de aceptación o rechazo, desviaciones y evidencia.
 Ejecución del control:  Al ser controles correctivos se indica que no fue necesaria su activación dado que no se materializó el riesgo, lo cual es acorde con la definición de control correctivo</t>
  </si>
  <si>
    <t>FND-30452</t>
  </si>
  <si>
    <t>R103-MPEC</t>
  </si>
  <si>
    <t>RP-8254</t>
  </si>
  <si>
    <t>MPEC-CD105</t>
  </si>
  <si>
    <t>El auxiliar administrativo de la OICYC mensualmente verifica la información publicada en los medios de comunicación a través del servicio de monitoreo de medios contratado, internet, radio y televisión. Mensualmente, elabora un documento que consolide las estadísticas de la medición en medios sobre los impactos noticiosos de la información directa e indirecta emitida por la OICYC. En el caso de identificar  situaciones  o  eventos  que  pueden  impactar negativamente la reputación de la Empresa, se alerta a la Alta Dirección mediante correo electrónico, chat o reunión</t>
  </si>
  <si>
    <t>Documento estadísticas de monitoreo a medios Correo electrónico o chat (si aplica)</t>
  </si>
  <si>
    <t>Durante el tercer cuatrimestre de 2024, SEPTIEMBRE, OCTUBRE, NOVIEMBRE de 2024, se verificó la información publicada en los medios de comunicación a través del servicio de monitoreo de medios contratado, internet, radio y televisión, y se elaboraron los documentos que consolidan las estadísticas de la medición de medios sobre los impactos noticiosos de la información emitida de manera directa por la OICYC o publicada de manera indirecta.
 Con el monitoreo se hizo análisis de los impactos negativos más recurrentes, los cuales se envían de manera consolidada cada tres meses a las áreas correspondientes.
 Se adjuntan documentos del monitoreo mensual a medios (monitoreo, gráficas, boletines y solicitudes de medios) que consolida las estadísticas de la medición, así como los documentos del informe de análisis de impactos negativos que el jefe de la OICYC envía trimestralmente a las áreas.
 NOTA: una vez el contratista envíe el reporte de monitoreo del mes de diciembre y la información sea procesada, se dará alcance para subir las respectivas evidencias</t>
  </si>
  <si>
    <t>Diseño del control: Cumple con los parámetros definidos en la metodología de administración de riesgos, donde se incluye en la redacción de manera explícita la descripción, frecuencia, responsable, metodología de aplicación, criterios de aceptación o rechazo, desviaciones y evidencia.
 Ejecución del control:  Se evidencia cumplimiento del control mediante los documentos del monitoreo mensual a medios que consolida las estadísticas de la medición  para los meses de septiembre, octubre y noviembre</t>
  </si>
  <si>
    <t>RP-8252</t>
  </si>
  <si>
    <t>MPEC-CP101</t>
  </si>
  <si>
    <t>Cada vez que se reciban los contenidos proyectados por parte de la OICYC, el solicitante de publicación de la información (Colaboradores de la EAAB, Jefes de Oficina, Gerentes Corporativos y/o Alcaldía Mayor de Bogotá) revisa los contenidos proyectados por la OICYC frente a la solicitud enviada, validando que la precisión del contenido corresponda a lo esperado a comunicar (indicaciones como fechas, lugares, cronogramas, cifras y datos precisos del tema). En el caso en que se requiera corregir algún dato o información del contenido proyectado, se informa mediante correo electrónico y/o chat a la OICYC los ajustes esperados.  Si la información está correcta se informa mediante correo electrónico y/o chat a la OICYC para que continúe con el trámite. Evidencia: Correo electrónico y/o chat  de aprobación o rechazo según aplique</t>
  </si>
  <si>
    <t>Correo electrónico y/o chat  de aprobación o rechazo según aplique</t>
  </si>
  <si>
    <t>Durante los meses de septiembre, octubre, noviembre y diciembre (corte a 17 de diciembre) de 2024 se hizo la revisión, ajustes y aprobación final de los boletines de prensa a publicar por parte de la jefe de la Oficina Asesora de Imagen Corporativa y Comunicaciones.
 Se envía evidencia de la revisión, ajustes y aprobación para publicación contenidos de Comunicación Interna (se remiten algunos correos con aprobación como evidencia y ejemplo de las más de 90 que se hacen al mes y se pueden consultar en la carpeta file server de la Oficina)
 Se adjuntan correos de revisión y aprobación respectivos.
 Nota: De acuerdo con la solicitud del jefe de comunicaciones y la aprobación de la directora de Calidad y Procesos, se apoya en el reporte y cargue de evidencias de los riesgos de corrupción y planes de tratamiento enviadas por la Oficina de Comunicaciones</t>
  </si>
  <si>
    <t>Diseño del control: Cumple con los parámetros definidos en la metodología de administración de riesgos, donde se incluye en la redacción de manera explicita la descripción, frecuencia, responsable, metodología de aplicación, criterios de aceptación o rechazo, desviaciones y evidencia.
 Ejecución del control: Se evidencian correos de aprobación, validación de datos de los contenidos para los meses de septiembre, octubre, noviembre y diciembre cumpliendo con el medio de verificación y ejecución del control.</t>
  </si>
  <si>
    <t>RP-8253</t>
  </si>
  <si>
    <t>MPEC-CP102</t>
  </si>
  <si>
    <t>Cada vez que los contenidos y productos han sido proyectados por el equipo de la OICYC, el Jefe (comunicación externa) o el profesional nivel 20 (comunicación interna) de la Oficina Asesora de Imagen Corporativa y Comunicaciones  revisa los productos proyectados frente a la solicitud, validando que los productos correspondan a lo esperado a comunicar. Si el producto está correcto se informa mediante correo electrónico y/o chat al equipo de diseño para que continúe con el trámite de publicación.  En caso de requerir algún ajuste, se informa mediante correo electrónico y/o chat para que realice las respectivas correcciones. Evidencia: Correo electrónico y/o chat  de aprobación o rechazo según aplique</t>
  </si>
  <si>
    <t>Durante los meses de septiembre, octubre, noviembre y diciembre (corte a 17 diciembre) de 2024 se hizo la revisión, ajustes y aprobación final de los boletines de prensa a publicar por parte del jefe de la Oficina OICYC.
 Y, para publicación contenidos de Comunicación Interna, se envía como evidencia un correo de revisión y aprobación, como ejemplo de las más de 90 que se hacen al mes y se pueden consultar en la carpeta file server de la Oficina.
 Se adjuntan correos de revisión y aprobación respectivos, de los Boletines aprobados como el de muestras representativas de comunicación interna. 
 Nota: De acuerdo con la solicitud del jefe de comunicaciones y la aprobación de la directora de Calidad y Procesos, se apoya en el reporte y cargue de evidencias de los riesgos de corrupción y planes de tratamiento enviadas por la Oficina de Comunicaciones</t>
  </si>
  <si>
    <t>Diseño del control: Cumple con los parámetros definidos en la metodología de administración de riesgos, donde se incluye en la redacción de manera explícita la descripción, frecuencia, responsable, metodología de aplicación, criterios de aceptación o rechazo, desviaciones y evidencia.
 Ejecución del control: Se evidencian los correos de revisión, ajustes y aprobación final de los boletines de prensa  y revisión y aprobación de una comunicación interna para los meses de septiembre, octubre, noviembre y diciembre, cumpliendo con el medio de verificación y ejecución del control.</t>
  </si>
  <si>
    <t>RP-8261</t>
  </si>
  <si>
    <t>MPEC-CP107</t>
  </si>
  <si>
    <t>El Jefe de la OICYC (comunicación externa), o el Profesional especializado Nivel 20 (comunicaión interna) cada vez que recibe los productos proyectados frente a la solicitud, valida que los productos correspondan a lo esperado a comunicar, y en el caso que en las imágenes o videos utilizados involucren de manera directa y explícita a niños o personas externas de la Empresa, se verifica que se cuente con el registro y firma del formato MPEC0101F06 Release - Autorización Uso de Imagen. En el caso en que no se cuente con el formato diligenciado y firmado, no se puede hacer uso de dicho material y se solicita mediante correo electrónico o chat hacer los ajustes correspondientes. Evidencia: Formato MPEC0101F06 Release - Autorización Uso de Imagen, correo electrónico y/o chat</t>
  </si>
  <si>
    <t>Formato MPEC0101F06 Release - Autorización Uso de Imagen, correo electrónico y/o chat</t>
  </si>
  <si>
    <t>Durante los meses de SEPTIEMBRE, OCTUBRE, NOVIEMBRE Y DICIEMBRE de 2024 (con corte al 20 de diciembre) se verificó la autorización de uso de imagen para las fotografías y videos testimoniales utilizadas en diferentes estrategias comunicativas de la EAAB-ESP
 Se adjunta el formato Releasse (autorización uso de imagen) debidamente diligenciado.</t>
  </si>
  <si>
    <t>Diseño del control: Cumple con los parámetros definidos en la metodología de administración de riesgos, donde se incluye en la redacción de manera explicita la descripción, frecuencia, responsable, metodología de aplicación, criterios de aceptación o rechazo, desviaciones y evidencia.
 Ejecución del control:  Se evidencia Releasse (autorización uso de imagen) diligenciado para Ana Sofía Teuta Riaño , cumpliendo con el medio de verificación y ejecución del control.</t>
  </si>
  <si>
    <t>RP-8263</t>
  </si>
  <si>
    <t>MPEC-CP108</t>
  </si>
  <si>
    <t>El Jefe de la OICYC (comunicación externa), o el Profesional especializado Nivel 20 (comunicación interna) cada vez que recibe las piezas diseñadas, valida que los textos y las imágenes y/o fotografías utilizadas y que hayan sido producidas por personas externas a la Empresa, estén referenciadas correctamente con las citas respectivas y se cuenten con los permisos y autorizaciones para su uso, dando cumplimiento a lo dispuesto en la Ley de Derechos de Autor. En el caso en que no se cumpla, se solicita mediante correo electrónico o chat hacer los ajustes correspondientes; si no se cuenta con los permisos o autorizaciones no se puede hacer uso de ese material. Evidencia: Correo electrónico y/o chat de solicitud de ajustes, correo electrónico con la autorización de uso.</t>
  </si>
  <si>
    <t>Correo electrónico y/o chat de solicitud de ajustes, correo electrónico con la autorización de uso.</t>
  </si>
  <si>
    <t>Las piezas diseñadas y publicadas en este periodo, SEPTIEMBRE, OCTUBRE, NOVIEMBRE Y DICIEMBRE de 2024 (con corte al 20 de diciembre) se emitieron con imágenes, textos y fotografías de producción propia de la OICYC y no fue necesario utilizar fotos o videos producidos por personas o entidades externas a la Empresa que hubieran requerido citas o referencias de autorización de uso.</t>
  </si>
  <si>
    <t xml:space="preserve">Diseño del control: Cumple con los parámetros definidos en la metodología de administración de riesgos, donde se incluye en la redacción de manera explicita la descripción, frecuencia, responsable, metodología de aplicación, criterios de aceptación o rechazo, desviaciones y evidencia.
 Ejecución del control:   Durante septiembre, octubre, noviembre y diciembre, las piezas diseñadas y publicadas se emitieron imágenes, textos y fotografías de producción propia de la OICYC y no fue necesario utilizar fotos o videos producidos por personas o entidades externas a la empresa que hubieran requerido citas o referencias de autorización de uso </t>
  </si>
  <si>
    <t>RP-9580</t>
  </si>
  <si>
    <t>MPEE-CC108</t>
  </si>
  <si>
    <t>Cada vez que los profesionales de las direcciones de DPCRGC, DPCI, DPCRC identifican que la planeación está fuera de los lineamientos, analizan las causas que lo generó, y se activan los procedimientos de planeación correspondientes, para posterior presentación ante las instancias de aprobación.</t>
  </si>
  <si>
    <t>Plan General Estratégico modificado Planeación de los recursos de funcionamiento modificado Planeación de los recursos de inversión modificado Plan de Acción Institucional modificado</t>
  </si>
  <si>
    <t>Gomez Prieto Prieto, Kelly Charlot Charlot
Ramos Lopez, Maria Lucila</t>
  </si>
  <si>
    <t>Delgado Munevar Munevar, Aura Patricia Patricia
Rodriguez Gomez Gomez, Eliana</t>
  </si>
  <si>
    <t>Ger Planeamiento y Control - Dir Planeacion y Control Rentabilidad Gastos y Costos
Ger Planeamiento y Control - Dir Planeacion y Control de Resultados Corporativos</t>
  </si>
  <si>
    <t>19/12/2024</t>
  </si>
  <si>
    <t>31/12/2025</t>
  </si>
  <si>
    <t>En el período no se requirió activar el control porque no se materializó el riesgo</t>
  </si>
  <si>
    <t>Diseño del control: El control cumple con los parámetros metodológicos ya que contiene frecuencia, descripción del control, criterios de aceptación y rechazo, desviaciones y evidencia.
 Ejecución del control: De acuerdo con lo reportado en el autocontrol se indica que no fue necesario activar el control dado que no se materializó el riesgo, lo cual está acorde con la definición y aplicación de controles correctivos</t>
  </si>
  <si>
    <t>5/01/2025</t>
  </si>
  <si>
    <t>Direccionamiento Estratégico y Planeación</t>
  </si>
  <si>
    <t>FND-31603</t>
  </si>
  <si>
    <t>R101-MPEE</t>
  </si>
  <si>
    <t>RP-9579</t>
  </si>
  <si>
    <t>MPEE-CD107</t>
  </si>
  <si>
    <t>El comité corporativo o Junta Directiva según aplique, cada vez que se realiza la planeación institucional valida que lo presentado en el Plan General Estratégico - PGE y/o Plan de Acción Institucional - PAI cumplan con las disposiciones definidas para cada una de ellos, se encuentren alineadas con el direccionamiento estratégico y cuenten con la asignación de recursos correspondientes.  En el caso en que el plan no sea aprobado se consolidan los comentarios y se remiten mediante correo electrónico al área correspondiente para que realice los ajustes pertinentes. Si están de acuerdo se aprueba el plan dejando como soporte para el PGE el Acuerdo de junta directiva y para el PAI la certificación del comité corporativo.</t>
  </si>
  <si>
    <t>MPFD0801F09 Certificación comité corporativo
 MPFD0801F11 Acuerdo Junta Directiva</t>
  </si>
  <si>
    <t>Gomez Prieto Prieto, Kelly Charlot Charlot</t>
  </si>
  <si>
    <t>Ger Planeamiento y Control - Dir Planeacion y Control de Resultados Corporativos</t>
  </si>
  <si>
    <t xml:space="preserve">El Plan General Estratégico 2024-2028 fue aprobado por la Junta Directiva en sesión No. 2680 del 31 de octubre de 2024 y formalizado mediante Acuerdo No. 202, previo visto bueno del Comité Corporativo No. 20 del 30 de octubre de 2024.  Se adjunta ruta de publicación en la página web:
 PLAN GENERAL ESTRATÉGICO 2024-2028
 Menú Transparencia y Acceso a la Información Pública &gt; 4. Planeación, Presupuesto e Informes &gt; 4.3.1. Otros Planes &gt; Plan General Estratégico:
 https://www.acueducto.com.co/wps/portal/EAB2/Home/transparencia_informacion_publica/planeacion_presupuesto_informes/plan_general_estrategico
 El Plan de Acción Institucional - PAI integra las actividades anuales que dan cumplimiento al PGE vigente y a los planes institucionales y estratégicos asociados al Decreto 612 de 2018 (aplicables a la EAAB-ESP), atendiendo lo establecido en el artículo 74 de la Ley 1474 de 2011 y el Decreto 612 de 2018.  En el marco de la aprobación del Plan General Estratégico PGE 2024-2028 se formularon las actividades de despliegue para la vigencia 2024, las cuales se aprobaron mediante la segunda versión del Plan de Acción Institucional 2024 en el Comité Corporativo No. 21 del 12 de noviembre de 2024. Se adjunta ruta de publicación en la página web:
 Menú Transparencia y Acceso a la Información Pública &gt; 4. Planeación, Presupuesto e Informes &gt; 4.3. Plan de Acción:
  https://www.acueducto.com.co/wps/portal/EAB2/Home/transparencia_informacion_publica/planeacion_presupuesto_informes/plan_accion
  </t>
  </si>
  <si>
    <t>Diseño del control: El control cumple con los parámetros metodológicos ya que contiene frecuencia, descripción del control, criterios de aceptación y rechazo, desviaciones y evidencia.
 Ejecución del control: De acuerdo con lo reportado en el autocontrol se evidencia la ejecución del control conforme lo definido y se cuenta con la respectiva certificación de presentación y aprobación en comité corporativo y junta directiva según el tipo de plan.</t>
  </si>
  <si>
    <t>RP-9582</t>
  </si>
  <si>
    <t>MPEE-CD110</t>
  </si>
  <si>
    <t>El equipo de regulación de la Gerencia Corporativa de Planeamiento y control realiza verificaciones al cálculo de los costos de referencia y tarifas, cada vez que se realizan modificaciones y/o ajustes en los cálculos de los costos de referencia, validando la consistencia o que los resultados obtenidos sean iguales, y aplicando estrategias de verificación como:
-	Realizar cálculos alternos, a través de modelos, los cuales son elaborados de forma autónoma por el Profesional para verificar resultados.
-	Selección aleatoria de parámetros de cálculo para validación (por ejemplo: Validaciones de cálculo para cada activo o grupo de activos)
-	Cálculos simplificados para validar consistencia de los resultados obtenidos.
En sesiones de trabajo conjuntas del Equipo de Regulación, se presentan los resultados y validaciones efectuadas, si los resultados se encuentren validados, se procede con la elaboración del documento de estudio de costos y tarifas.
En caso de encontrar aspectos o ajustes a realizar en los cálculos se procede a revisar los mismos y realizar nuevamente los cálculos.</t>
  </si>
  <si>
    <t>Modelos de Cálculo de Verificación Desarrollados
Modelos de Cálculo Desarrollados
MPFD0801F05 “Ayuda de Memoria</t>
  </si>
  <si>
    <t>Rojas Guerrero Guerrero, Helbert Yesid Yesid</t>
  </si>
  <si>
    <t>Gerencia Planeamiento y Control</t>
  </si>
  <si>
    <t>23/12/2024</t>
  </si>
  <si>
    <t>Durante el último cuatrimestre de 2024 no se realizaron modificación y/o actualizaciones en las tarifas, se reportan los controles para la última modificación de tarifas realizada mediante el Acuerdo de JD 196 de agosto de 2024, anexando somo soporte, los modelos de verificación de los resultados y correo electrónico remitido por el Consultor de Regulación en el cual realizó verificaciones a los resultados obtenidos inicialmente en el modelo de cálculo de la Empresa y de forma previa a la presentación del Acuerdo que adopta las modificaciones tarifarias realizadas.</t>
  </si>
  <si>
    <t>Diseño del control: El control cumple con los parámetros metodológicos ya que contiene frecuencia, descripción del control, criterios de aceptación y rechazo, desviaciones y evidencia.
 Ejecución del control: De acuerdo con lo reportado en el autocontrol, se evidencia la ejecución del control conforme lo definido.</t>
  </si>
  <si>
    <t>FND-31604</t>
  </si>
  <si>
    <t>R103-MPEE</t>
  </si>
  <si>
    <t>RP-9586</t>
  </si>
  <si>
    <t>MPEE-CD114</t>
  </si>
  <si>
    <t>El profesional especializado nivel 20 y el profesional nivel 22 de la Gerencia Corporativa de Planeamiento y Control, validan cada vez que se requiere realizar la aplicación, modificación o actualización de los costos de referencia y tarifas, que la información base para los cálculos que generan las áreas o entidades externas esté certificada por el área responsable del suministro de información, con el fin de mitigar riesgos generados por el cálculo inadecuado derivado de la base de información. 
Si se encuentra certificada, procede a analizar la información entregada e incorporarla al modelo de cálculo de los costos de referencia; si no está certificada, solicita al área el envío oficial de la información mediante comunicación o correo electrónico con el fin de que la misma sea incorporada en el cálculo de los costos de referencia.</t>
  </si>
  <si>
    <t>MPFD0801F01 “Memorando Interno”
o
 Correo electrónico</t>
  </si>
  <si>
    <t>Durante el último cuatrimestre de 2024 no se realizaron modificación y/o actualizaciones en las tarifas, se reportan los controles para la última modificación de tarifas realizada mediante el Acuerdo de JD 196 de agosto de 2024, anexando somo soporte, correo electrónico de las áreas Dirección de Servicios Electromecánicos, Dirección Planeación y Control de Rentabilidad, Gastos y Costos, Dirección Abastecimiento y Dirección Red Matriz, mediante el cual se reportó la información oficial para el cálculo de las modificaciones tarifarias por variaciones en costos particulares de operación, las cuales fueron adoptadas mediante el Acuerdo de JD 196 de 2024.</t>
  </si>
  <si>
    <t>Diseño del control: El control cumple con los parámetros metodológicos ya que contiene frecuencia, descripción del control, criterios de aceptación y rechazo, desviaciones y evidencia.
 Ejecución del control: De acuerdo con lo reportado en el autocontrol, si bien se indica que no se requirió ejecutar el control dado que no hubo modificación a la estructura tarifaria, las evidencias cargadas soportan la última modificación realizada y cumplen con el medio de verificación definido.</t>
  </si>
  <si>
    <t>RP-9587</t>
  </si>
  <si>
    <t>MPEE-CD115</t>
  </si>
  <si>
    <t>La Junta Directiva cada vez que son presentados por la Gerencia Corporativa de Planeamiento y Control, valida la modificación de la estructura tarifaria y sus impactos. Si están de acuerdo, se adopta mediante Acuerdo de Junta Directiva la modificación de la estructura tarifaria presentada.
En caso de no adoptar la modificación de la estructura tarifaria, porque se requieren ajustes, procede a solicitar ajustes a los cálculos tarifarios.
Si en la sesión de Junta Directiva deciden NO adoptar en definitiva la actualización y/o modificación de la estructura tarifaria, se deja soporte de la decisión en  MPFD0801F09 Certificación de la Decisión de No Adopción.</t>
  </si>
  <si>
    <t>MPFD0801F11 Acuerdo de Junta (cuando se aprueba)
MPFD0801F09 Certificación de la sesión de la Junta (cuando no se aprueba)</t>
  </si>
  <si>
    <t>Durante el último cuatrimestre de 2024 no se realizaron modificación y/o actualizaciones en las tarifas, se reportan los controles para la última modificación de tarifas realizada mediante el Acuerdo de JD 196 de agosto de 2024, anexando somo soporte, el correspondiente Acuerdo e Junta Directiva y documento soporte de la modificación realizada.</t>
  </si>
  <si>
    <t>Diseño del control: El control cumple con los parámetros metodológicos ya que contiene frecuencia, descripción del control, criterios de aceptación y rechazo, desviaciones y evidencia.
 Ejecución del control: De acuerdo con lo reportado en el autocontrol, si bien se indica que no se requirió ejecutar en el cuatrimestre, las evidencias cargadas soportan la última modificación realizada y cumplen con el medio de verificación definido.</t>
  </si>
  <si>
    <t>RP-9588</t>
  </si>
  <si>
    <t>MPEE-CD116</t>
  </si>
  <si>
    <t>El profesional de la Dirección de Planeación y Control de Resultados Corporativos realiza monitoreo al plan de acción institucional de manera trimestral, revisando lo registrado en el autocontrol por parte de la primera línea de defensa en cuanto a que las actividades se encuentren de acuerdo con la fecha programada y que respondan a lo establecido en la meta producto y medio de verificación.  En el caso que se identifiquen desviaciones o inconsistencias en el reporte o en los soportes cargados, la Dirección de Planeación y Control de Resultados Corporativos incluye comentario en el aplicativo correspondiente del monitoreo para que sean tenidas en cuenta por los responsables en los próximos autocontroles. Los resultados del monitoreo del Plan de Acción Institucional se registran en el aplicativo correspondiente y se consolidan en el formato MPFD0801F07 Plantilla Power Point y MFD0801F08 Informe, los cuales se presentan en el marco del comité corporativo.</t>
  </si>
  <si>
    <t>Presentación en formato MPFD0801F07 Plantilla Power point
MPFD0801F08 Informe
Reporte Archer monitoreo</t>
  </si>
  <si>
    <t>En el Comité Corporativo No. 23 realizado el 2 de diciembre de 2024 se presentó el monitoreo del Plan de Acción Institucional - PAI 2024 con corte a septiembre de 2024, incluyendo el seguimiento de: (i) los Planes Institucionales y Estratégicos 2024 (Decreto 612 de 2018) que responde al requisito "grado en que se han logrado los objetivos de la calidad" de la revisión por la Dirección; y (ii) el monitoreo de los indicadores de proceso que responde al requisito "desempeño de los procesos" de la revisión por la Dirección.</t>
  </si>
  <si>
    <t>Diseño del control: El control cumple con los parámetros metodológicos ya que contiene frecuencia, descripción del control, criterios de aceptación y rechazo, desviaciones y evidencia.
 Ejecución del control: Se evidencia que el control fue ejecutado conforme fue definido y se cuenta con la respectiva certificación de presentación.</t>
  </si>
  <si>
    <t>FND-31605</t>
  </si>
  <si>
    <t>R104-MPEE</t>
  </si>
  <si>
    <t>RP-9589</t>
  </si>
  <si>
    <t>MPEE-CD117</t>
  </si>
  <si>
    <t>Los analistas de la Dirección Gestión de Calidad y Procesos cuatrimestralmente, realizan el monitoreo a las actividades de planes de tratamiento, planes de mejoramiento y planes de cambios, validando que los soportes y la descripción del autocontrol evidencien el cumplimiento del alcance, medio de verificación y fechas de ejecución definidas en la actividad.
De acuerdo con el análisis que se realice, las actividades quedan en los siguientes estados en la herramienta Archer:
-Cumplida: La actividad cumple con el alcance y medio de verificación
-En avance: No se ha cumplido a  cabalidad con el alcance de la actividad, pero se encuentra dentro de los plazos de ejecución definidos
-Sin avance: Se encuentra en los plazos de ejecución, pero no se evidencian soportes sobre el cumplimiento.
-No aplica al corte: La fecha de inicio de la actividad es posterior a la fecha de corte del monitoreo.
-Vencida: Se finalizó el plazo de ejecución y no se ha cumplido con el alcance y medio de verificación.
Los resultados consolidados quedan plasmados en un informe que se socializa a la alta dirección como mecanismo de alerta temprana y toma de decisiones.</t>
  </si>
  <si>
    <t>MPFD0801F08 Informe
MPFD0801F09 Certificación presentación comité
Reporte Archer monitoreo</t>
  </si>
  <si>
    <t>Rodriguez Gomez Gomez, Eliana
Yaver Marquez, Susana</t>
  </si>
  <si>
    <t>Ger Planeamiento y Control - Dir Gestion de Calidad y Procesos</t>
  </si>
  <si>
    <t>Durante el periodo se realizó el monitoreo a los controles y planes de tratamiento asociados a riesgos, a planes de cambios y planes de mejoramiento.
 Para ello se generaron los respectivos informes, los cuales fueron socializados mediante memorando interno a todos los directivos y se presentaron en comité corporativo.
 En el caso del informe de planificación de cambios se emitió alcance.</t>
  </si>
  <si>
    <t xml:space="preserve">Diseño del control: El control cumple con los parámetros metodolóicos ya que contiene frecuencia, descripción del control, criterios de aceptación y rechazo, desviaciones y evidencia.
 Ejecución del control: Se evidencia que el control fue ejecutado conforme fue definido y se cuenta con la respectiva evidencia que cumple con el medio de verificación.
  </t>
  </si>
  <si>
    <t>RP-9590</t>
  </si>
  <si>
    <t>MPEE-CD118</t>
  </si>
  <si>
    <t>El Director Nivel 08 de la Dirección de Planeación y Control de Inversiones, teniendo en cuenta la periodicidad de los reportes (Reportes de periodicidad anual: Cada vez que se reciba, Demás reportes: Cuatrimestralmente, de manera aleatoria) revisa los reportes teniendo en cuenta los siguientes criterios: 
1. Propósito del reporte de seguimiento.
2. Periodicidad del reporte. 
3. Medio de entrega.
4. Receptor final del reporte de seguimiento.
Lo anterior, de acuerdo con lo establecido en el Instructivo MPEE0408I01 Generación de Reportes de Seguimiento a los Proyectos de Inversión; si cumple con las condiciones correspondientes al reporte allí consignadas, informa de su aprobación por correo electrónico al profesional responsable.
 En el caso de requerir un ajuste, lo informa por correo electrónico al profesional responsable para que realice las respectivas correcciones</t>
  </si>
  <si>
    <t>Correo electrónico</t>
  </si>
  <si>
    <t>Pardo Hernandez, Ivan Camilo</t>
  </si>
  <si>
    <t>Ger Planeamiento y Control - Dir Planeacion y Control de Inversiones</t>
  </si>
  <si>
    <t>La Directora de Planeación y control de Inversiones revisa los reportes aleatoriamente teniendo en cuenta los siguientes criterios: 1. Propósito del reporte de seguimiento. 2. Periodicidad del reporte. 3. Medio de entrega. 4. Receptor final del reporte de seguimiento e informa de su aprobación por correo electrónico al profesional de la dirección.</t>
  </si>
  <si>
    <t>Diseño del control: El control cumple con los parámetros metodológicos ya que contiene frecuencia, descripción del control, criterios de aceptación y rechazo, desviaciones y evidencia.
 Ejecución del control: Se evidencia que el control fue ejecutado conforme fue definido y se cuenta con la respectiva evidencia que cumple con el medio de verificación.</t>
  </si>
  <si>
    <t>RP-9591</t>
  </si>
  <si>
    <t>MPEE-CD119</t>
  </si>
  <si>
    <t>El profesional especializado de la Dirección de Planeación y Control de Resultados Corporativos monitorea trimestralmente el cumplimiento de los indicadores, validando el autocontrol que realiza la primera línea de defensa frente a las diferentes fuentes de información establecidas en las fichas metodológicas de los indicadores (MPEE0409F01), y que los documentos cargados coincidan con el dato del indicador, teniendo en cuenta los parámetros de control. Los resultados se consolidan en una presentación e informe, el cual se socializa mediante correo electrónico a los responsables de los indicadores y se presenta trimestralmente al Comité Corporativo y/o Junta Directiva según aplique. En caso de que el logro o cumplimiento del indicador se encuentre por debajo de los parámetros de control por más de 3 meses consecutivos, el director de Planeación y Control de Resultados Corporativos socializa al responsable los resultados con el fin de determinar la viabilidad de formular acciones de mejora para el cierre de brechas e informa en el siguiente monitoreo la gestión realizada.</t>
  </si>
  <si>
    <t>MPFD0801F07 Plantilla Power Point 
MPFD0801F08 Informe
Correo electrónico</t>
  </si>
  <si>
    <t>En el Comité Corporativo No. 23 realizado el 2 de diciembre de 2024 se presentó el Tablero de Control Corporativo del Plan General Estratégico 2020-2024, cierre a septiembre de 2024.  De igual forma, el monitoreo de los indicadores de proceso que responde al requisito "desempeño de los procesos" de la revisión por la Dirección.</t>
  </si>
  <si>
    <t>Diseño del control: El control cumple con los parámetros metodológicos ya que contiene frecuencia, descripción del control, criterios de aceptación y rechazo, desviaciones y evidencia.
 Ejecución del control: De acuerdo con lo reportado en el autocontrol se evidencia la ejecución del control conforme lo definido y se cuenta con la respectiva certificación de presentación y el informe generado.</t>
  </si>
  <si>
    <t>RP-9592</t>
  </si>
  <si>
    <t>MPEE-CD120</t>
  </si>
  <si>
    <t>El profesional especializado nivel 21 de la Dirección de Rentabilidad, Gastos y Costos realiza seguimiento mensual (durante los diez primeros días) al cumplimiento de los ANS, validando indicadores de atención, oportunidad y cumplimiento. En caso de identificar incumplimientos, registra las observaciones y posibles acciones de mejora en el tablero. Los resultados consolidados se remiten a través de correo enviado a los directores de las APS.</t>
  </si>
  <si>
    <t>Reporte Dashboard
Correo electrónico</t>
  </si>
  <si>
    <t>Ramos Lopez, Maria Lucila</t>
  </si>
  <si>
    <t>Ger Planeamiento y Control - Dir Planeacion y Control Rentabilidad Gastos y Costos</t>
  </si>
  <si>
    <t>Mensualmente se generan los indicadores operativos de las Areas Prestadoras de Servicio, se consolidan en un Dashboard y se envían a las APS para su cargue en el APA. Se anexa pantallazo de los correos de envío. Debido al tamaño del los archivos, no se anexan y están para consulta en el filserver de la Dirección de Rentabilidad, carpeta Servicios Compartidos</t>
  </si>
  <si>
    <t xml:space="preserve">Diseño del control: El control cumple con los parámetros metodológicos ya que contiene frecuencia, descripción del control, criterios de aceptación y rechazo, desviaciones y evidencia.
 Ejecución del control: Se evidencia que el control fue ejecutado conforme fue definido. Sin embargo, se cumple parcialmente con el medio de verificación, ya que se evidencian los correos de envío del profesional al Director, pero faltó cargar los correos electrónicos de envío del informe a las áreas ejecutoras
  </t>
  </si>
  <si>
    <t>RP-9593</t>
  </si>
  <si>
    <t>MPEE-CD121</t>
  </si>
  <si>
    <t>El profesional especializado nivel 20 de la Dirección de Rentabilidad, Gastos y Costos semestralmente revisa el cumplimiento de los indicadores asociados a acuerdos industriales y las acciones acordadas entre las partes. En caso de que no se evidencie avance, se generan mesas de trabajo con las áreas involucradas con el fin de solucionarlo. Si posterior a ello, no se evidencian mejoras en el indicador o en el cumplimiento de las actividades, se deberá formular un plan de mejoramiento de acuerdo con el procedimiento MPEE0502P de Mejoramiento Continuo y elabora el informe de gestión en el Formato MPFD0801F08 incluyendo en el desarrollo los siguientes puntos:
•	Estado de los Acuerdos
•	Apoyo y seguimiento
•	Relacionamiento
•	Seguimiento indicadores
•	Satisfacción Percepción del servicio</t>
  </si>
  <si>
    <t>MPFD0801F08 Informe Seguimiento Gestión Acuerdos Industriales
MPFD0801F05 Ayuda de memoria
MPFD0801F04 Lista de asistencia
MPEE0502F02 Plan de Mejoramiento (cuando aplique)</t>
  </si>
  <si>
    <t>Se elaboró y se envió a los responsables,  el informe de seguimiento de los Acuerdos Industriales, del primer semestre del año 2024</t>
  </si>
  <si>
    <t>RP-9594</t>
  </si>
  <si>
    <t>MPEE-CD122</t>
  </si>
  <si>
    <t>El profesional especializado Nivel 20 y 21 de la Dirección de Planeación y Control de Rentabilidad, gastos y costos, trimestralmente realiza seguimiento a la maduración y causación de los proyectos de mantenimiento, identificando: 1. Las actividades en rezagos críticos del Plan de Contratación y Compras de funcionamiento. 2. Estado de los proyectos de mantenimiento que se encuentran inscritos en el SGI. Los resultados se registran en el formato MPFD0801F08 Informe y se envía por correo a las áreas ejecutoras.</t>
  </si>
  <si>
    <t>MPFD0801F08 Informe de actividades en rezagos críticos del plan de contratación y compras de funcionamiento
Correo electrónico</t>
  </si>
  <si>
    <t>Periódicamente se elabora y se envía a los responsables, el informe de seguimiento a las actividades y proyectos de mantenimiento en rezago y rezago crítico,</t>
  </si>
  <si>
    <t>Diseño del control: El control cumple con los parámetros metodológicos ya que contiene frecuencia, descripción del control, criterios de aceptación y rechazo, desviaciones y evidencia.
 Ejecución del control: Se evidencia que el control fue ejecutado conforme fue definido. Sin embargo, se cumple parcialmente con el medio de verificación, ya que se evidencia el informe, pero faltó cargar los correos electrónicos de envío del informe a las áreas ejecutoras.</t>
  </si>
  <si>
    <t>RP-9595</t>
  </si>
  <si>
    <t>MPEE-CD123</t>
  </si>
  <si>
    <t>El profesional especializado Nivel 20 de la Dirección de Planeación y Control de Resultados Corporativos monitorea trimestralmente el cumplimiento de la información requerida por la Superintendencia de Servicios Públicos Domiciliarios – SSPD, a través del Sistema Único de Información - SUI, validando que sea coherente la información reportada en los cargues certificados en el SUI y en el aplicativo Archer SUI por parte de la primera línea de defensa. Los resultados se consolidan en una presentación e informe con los avances de los indicadores de oportunidad, cumplimiento y número de reversiones realizadas de acuerdo con los parámetros de control incluyendo alertas y recomendaciones, el cual se socializa mediante correo electrónico a las áreas responsables de cargue al SUI y se presente al Comité Corporativo de manera trimestral para que se tomen las acciones frente a los resultados cuando se requiere.</t>
  </si>
  <si>
    <t>MPFD0801F07 Plantilla Power Point - Reporte trimestral del monitoreo del cumplimiento de la información requerida por la Superintendencia de Servicios Públicos Domiciliarios – SSPD
MPFD0801F08 informe, correo electrónico y/o MPFD0801F01 Memorando interno con el envío del monitoreo.</t>
  </si>
  <si>
    <t>Todos los meses se revisa la información a reportar en el SUI, de acuerdo con lo establecido en el cuadro resumen de requerimientos de información a reportar, resoluciones y/o circulares expedidas por la SSPD y con lo definido en cada instructivo, mediante memorando interno:
 1210001-2024-0183: Control SUI septiembre 2024
 1210001-2024-0218: Control SUI octubre 2024.
 1210001-2024-0227: Control SUI noviembre 2024.
 1210001-2024-0248: Control SUI diciembre 2024.
Adicionalmente, se presentó en el Comité Corporativo No. 20 realizado el 30 de octubre de 2024 el Informe de reporte al SUI, que comprende el indicador de cumplimiento, el
indicador de oportunidad, el número de reversiones ejecutadas y la gestión aplicativo Archer SUI, con corte a septiembre de 2024.</t>
  </si>
  <si>
    <t>Diseño del control: El control cumple con los parámetros metodológicos ya que contiene frecuencia, descripción del control, criterios de aceptación y rechazo, desviaciones y evidencia.
 Ejecución del control: Se evidencia que el control fue ejecutado conforme fue definido y se cuenta con la respectiva evidencia que cumple con el medio de verificación.
 Si bien se presenta el informe, este debe elaborarse en el formato MPFD0801F08 tal como fue definido el medio de verificación y este debe incluir como mínimo: introducción, objetivo, desarrollo y conclusiones, y debe estar firmado por quien elaboró y aprobo.</t>
  </si>
  <si>
    <t>RP-9596</t>
  </si>
  <si>
    <t>MPEE-CD124</t>
  </si>
  <si>
    <t>El profesional especializado nivel 20 de la Dirección de Planeación y Control de Rentabilidad, gastos y costos, anualmente revisa los resultados de los seguimientos mensuales al comportamiento de prestación de servicios y el informe de transferencia de costos y evalúa:
• Tiempos de Atención y Prestación de Servicios
• Comportamiento en la Ejecución de Servicios (Gestión de Ordenes de Servicio)
• Comportamiento en la Solicitud de Servicios (Gestión de Avisos de Servicio)
• Costos de la prestación del servicio
• Costos transferidos
• Cumplimiento de los niveles de servicio definidos en los Acuerdos de Servicio.
• Adicionalmente de debe realizar seguimiento a las horas notificadas y planificadas para prestar servicios, esto último para hacer una evaluación de capacidades de cada APS.
Los resultados se consolidan en un informe que se envía a todas las Áreas prestadoras de servicio.</t>
  </si>
  <si>
    <t>MPFD0801F08 Informe anual de servicios compartidos</t>
  </si>
  <si>
    <t>Anualmente y con corte a 31 de diciembre, se elabora el informe de seguimiento de los servicios compartidos, éste se envía los responsables de las APS y se socializa en reuniones</t>
  </si>
  <si>
    <t>RP-9597</t>
  </si>
  <si>
    <t>MPEE-CD125</t>
  </si>
  <si>
    <t>El profesional especializado nivel 20 de la Dirección de Planeación y Control de Rentabilidad, gastos y costos, mensualmente compara los ingresos, costos y gastos planificados, el EBITDA del mismo periodo de la vigencia anterior con el EBITDA calculado en el periodo a partir de la información descargada de costos, gastos e ingresos del sistema de información empresarial según IFUIO027 “Informe ordenes CO partidas individuales costos reales” por áreas. Los resultados se consolidan en un informe trimestral y se envía a todas las gerencias mediante correo electrónico.</t>
  </si>
  <si>
    <t>Correo electrónico
MPFD0801F08 Informe</t>
  </si>
  <si>
    <t xml:space="preserve">Mensualmente al realizar el cierre de costos de la Empresa, se genera el reporte CCA cuyo resultado final es el EBITDA de la Empresa, También se elabora un informe de los costos reconocidos en tarifas. Se anexa el último reporte e informe elaborado. </t>
  </si>
  <si>
    <t>RP-9575</t>
  </si>
  <si>
    <t>MPEE-CP101</t>
  </si>
  <si>
    <t>El profesional especializado nivel 20 y 21 de la Dirección de Planeación y Control de Rentabilidad, Gastos y Costos cada año cuando se recibe la planificación del área, revisa que la planificación sugerida y la planificación que el área propone, en sesiones de trabajo conjuntas entre la DPCRGC y cada área, teniendo en cuenta que: • La planificación esté de acuerdo con los lineamientos definidos • No superen los techos establecidos Si se cumple, continua con la consolidación de las plantillas. De lo contrario, se continua con el desarrollo de las mesas de concertación y/o se le informa al planificador mediante correo electrónico para que realice los respectivos ajustes.</t>
  </si>
  <si>
    <t>Formato MPEE0209F03 - Plantilla de planificación y presupuestación consolidadas
 Lista de asistencia o correo electrónico con plantilla ajustada</t>
  </si>
  <si>
    <t xml:space="preserve">Desde el mes de julio a septiembre se realizó el ejercicio de planificación y presupuestación de recursos de la vigencia 2025, el resultado final fue aprobado por el Comité Corpoprativo el 24 de septiembre y posteriormente aprobado por la Junta Directiva y CONFIS. No se anexa la plantilla debido a su gran tamaño pero está disponible para consulta en el fileserver de la Dirección de Rentabilidad </t>
  </si>
  <si>
    <t>La ruta del File Server es: O:\05.Planificacion y Presupuesto\02. Planificación\Planificación 2025 Se adjunta informe y evidencia del cargue de la plantilla en el File Server</t>
  </si>
  <si>
    <t>Diseño del control: El control cumple con los parámetros metodológicos ya que contiene frecuencia, descripción del control, criterios de aceptación y rechazo, desviaciones y evidencia. Ejecución del control: De acuerdo con lo reportado en el autocontrol se indica que se realizó el ejercicio de presupuestación con las áreas y se adjunta la presentación resumen con la información presentada en Junta Directiva. Al validar en el File Server con la Directora, se evidencia la plantilla consolidada y el informe soporte de la presupuestación. La ruta del File Server es: O:\05.Planificacion y Presupuesto\02. Planificación\Planificación 2025"</t>
  </si>
  <si>
    <t>RP-9576</t>
  </si>
  <si>
    <t>MPEE-CP102</t>
  </si>
  <si>
    <t>El profesional especializado nivel 20 y 21 de la Dirección de Planeación y control de Rentabilidad, Gastos y Costos, cada vez que recibe un aviso de servicio de modificación al Plan de Contratación y Compras, revisa que esté bien diligenciado y que la solicitud cumpla con los criterios definidos en el procedimiento MPEE0209P act 21. En caso de no cumplir con los requisitos, se informan las observaciones a través de correo electrónico y se coloca a través de la funcionalidad de WorkFlow el estatus INCO, solicitud incompleta y continua con completar la información del aviso. Si cumple con los requisitos se cambia el estatus a REPL para que continue con el flujo de autorizaciones de la solicitud de modificación al plan de contratación y compras. En caso de que la solicitud no cumpla con los criterios establecidos, se rechaza la solicitud asignando el estatus RECH mediante la funcionalidad de WorkFlow y finaliza el procedimiento.</t>
  </si>
  <si>
    <t>Correo electrónico Reporte de avisos de servicio con estatus REPL y/o incompleto</t>
  </si>
  <si>
    <t xml:space="preserve">Durante la vigencia 2024 se recibieron y gestionaron 990 avisos de modificación al PCyC que cumplieron con las políticas de asiganción o reasignación de recursos </t>
  </si>
  <si>
    <t>Diseño del control: El control cumple con los parámetros metodológicos ya que contiene frecuencia, descripción del control, criterios de aceptación y rechazo, desviaciones y evidencia. Ejecución del control: Se evidencia que se tramitaron 990 solicitudes, sin embargo; no es posible validad el estado de los avisos relacionados como soporte ya que no tienen el estado del aviso y la fecha en que se tramitó. Se recomienda en los próximos autocontroles generar el archivo con toda la trazabilidad de cada aviso y se puedan identificar los estados,</t>
  </si>
  <si>
    <t>RP-9577</t>
  </si>
  <si>
    <t>MPEE-CP104</t>
  </si>
  <si>
    <t>El profesional de la Dirección de Planeación y Control de Inversiones cada vez que  recibe la documentación de una iniciativa, revisa que los formatos estén correctamente diligenciados, teniendo en cuenta el instructivo de cada de uno de los formatos MPEE0217F08 Ficha de Inscripción Proyectos de Inversión, MPEE0217F07 Análisis Plurianual de Inversiones de uno o varios proyectos y cronograma general estimado. En caso de tener observaciones las informa mediante correo electrónico al área ejecutora, para que realice los respectivos ajustes. Si el diligenciamiento es correcto informa mediante correo electrónico al área ejecutora, para continuar con la radicación formal de la inscripción.</t>
  </si>
  <si>
    <t>Correo electrónico
 Banco de Proyectos actualizado</t>
  </si>
  <si>
    <t>Se realiza la revisión de las fichas de inscripción de proyectos de inversión y las matrices multicriterio, donde se solicitan los ajustes por correo electrónico y se genera el memorando interno para enviar al área correspondiente.  Se envía memorando con la aprobación para la inscripción de la ficha al Banco de Proyectos y el estado de la iniciativa, se adjuntan los correos y memorando como soporte.</t>
  </si>
  <si>
    <t>Ruta File Server J:\Banco de Proyectos\2. Banco de Proyectos Actual. Se adjunta evidencia de la verificación realizada en el File Server</t>
  </si>
  <si>
    <t>Diseño del control: El control cumple con los parámetros metodológicos ya que contiene frecuencia, descripción del control, criterios de aceptación y rechazo, desviaciones y evidencia. Ejecución del control:  De acuerdo con lo reportado en el autocontrol, se evidencia que el control fue ejecutado conforme fue definido y se cuenta con los correos donde se remiten las observaciones cuando deben realizar ajustes y el correo de confirmación para la formalización cuando se encuentran correctos. Adicionalmente, desde la DGCP se verificó que en el File Server se encuentra cargado el archivo del Banco de Proyectos y en este se encuentran las iniciativas inscritas, cumpliendo con el medio de verificación definido. La ruta para el File Server es J:\Banco de Proyectos\2. Banco de Proyectos Actual.</t>
  </si>
  <si>
    <t>RP-9578</t>
  </si>
  <si>
    <t>MPEE-CP106</t>
  </si>
  <si>
    <t>El profesional de la Dirección de Planeación y Control de Resultados Corporativos, cada vez que reciba las actividades propuestas por las áreas, revisa que las actividades atiendan los lineamientos metodológicos del formato MPEE0109F01 – Plan de Acción y Cronograma, la pertinencia y disposiciones definidas para cada una de ellas y que contribuyan al cumplimiento del Plan General Estratégico vigente y a los planes institucionales y estratégicos asociados al cumplimiento del Decreto 612 de 2018.  En el caso que requiera ajustes, la Dirección de Planeación y Control de Resultados Corporativos envía las observaciones mediante correo electrónico a los responsables para que realicen los respectivos ajustes. Si cumple con todos los lineamientos, se procede a consolidar el Plan de Acción Institucional en el formato MPEE0109F01 – Plan de Acción y Cronograma y gestionar la aprobación por parte del Comité Corporativo.</t>
  </si>
  <si>
    <t>MPEE0109F01 Plan de acción y Cronograma consolidado
 Correo electrónico</t>
  </si>
  <si>
    <t>El Plan de Acción Institucional - PAI integra las actividades anuales que dan cumplimiento al PGE vigente y a los planes institucionales y estratégicos asociados al Decreto 612 de 2018 (aplicables a la EAAB-ESP), atendiendo lo establecido en el artículo 74 de la Ley 1474 de 2011 y el Decreto 612 de 2018.  Mediante memorando interno 1210001-2024-0120 del 4 de julio de 2024 se solicitó a las áreas la formulación del Plan de Acción Institucional – PAI 2024 – 2025 en el marco del Plan General Estratégico PGE 2024-2028.  A partir de esta información, se hizo la consolidación del Plan de Acción Institucional con el fin de ser presentado a Comité Corporativo. 
 En el marco de la aprobación del Plan General Estratégico PGE 2024-2028 se formularon las actividades de despliegue para la vigencia 2024, las cuales se aprobaron mediante la segunda versión del Plan de Acción Institucional 2024 en el Comité Corporativo No. 21 del 12 de noviembre de 2024.  Adjunto la ruta de publicación en la página web:
 Menú Transparencia y Acceso a la Información Pública &gt; 4. Planeación, Presupuesto e Informes &gt; 4.3. Plan de Acción:
  https://www.acueducto.com.co/wps/portal/EAB2/Home/transparencia_informacion_publica/planeacion_presupuesto_informes/plan_accion
  Posteriormente, mediante memorando interno 1210001-2024-0230 se socializó el Plan de Acción Institucional 2024 – versión 2.</t>
  </si>
  <si>
    <t>RP-9581</t>
  </si>
  <si>
    <t>MPEE-CP109</t>
  </si>
  <si>
    <t>El profesional de la DGCP cada vez que reciba un plan de tratamiento, mejoramiento o cambios (según aplique), valida que las actividades sean realizables, que se realicen en los tiempos que los plazos que indiquen los procedimientos y la totalidad de las acciones cubran el alcance del plan. En caso de tener observaciones se remiten al área mediante correo electrónico para que realicen los ajustes correspondientes. En caso de cumplir con los lineamientos definidos, se procede a tramitar el cargue de las acciones en la herramienta Archer y se informa al área que ya están disponibles para hacer el autocontrol.</t>
  </si>
  <si>
    <t>Rodriguez Gomez Gomez, Eliana
Rodriguez Riveros, Adriana
Yaver Marquez, Susana</t>
  </si>
  <si>
    <t>En planes de mejoramiento se realiza observaciones a las actividades definidas para dar respuesta a las auditorias. Se adjuntan, observaciones realizadas a los planes radicados en el mes de diciembre para la auditoria del protocolo de autocontrol.</t>
  </si>
  <si>
    <t>RP-9583</t>
  </si>
  <si>
    <t>MPEE-CP111</t>
  </si>
  <si>
    <t>El gerente General Nivel 02 cada vez que la Gerencia Corporativa de Planeamiento y Control presente los escenarios y cálculos obtenidos de la aplicación de la metodología tarifaria ante la Gerencia General, analiza los escenarios teniendo en cuenta aspectos como:
- Impactos en tarifas de la aplicación de la nueva metodología tarifaria.
- Impactos en términos de ingresos para la Empresa y factura del usuario.
- Análisis de criterios utilizados en la aplicación de la metodología.
- Escenarios alternativos de cálculo, en caso de que se dispongan de los mismos.
En caso de requerir ajustes a los cálculos realizados y/o solicitar nueva información para complementar los escenarios de cálculo realizados, el equipo de regulación complementa y/o actualiza el documento soporte de estudio de costos con los ajustes.
Una vez se cuente con Vo. Bo a los escenarios de cálculo elabora documentos para la adopción de Junta Directiva y tramita presentación de resultados a Junta Directiva.</t>
  </si>
  <si>
    <t>Escenarios de Costos y Tarifas Obtenidos y Validados
MPFD0801F07 “Plantilla Power Point”
Documento Soporte del Estudio de Costos y Tarifas de la Empresa
MPFD0801F08 “Informe”</t>
  </si>
  <si>
    <t>Durante el último cuatrimestre de 2024 no se realizaron modificación y/o actualizaciones en las tarifas, se reportan los controles para la última modificación de tarifas realizada mediante el Acuerdo de JD 196 de agosto de 2024, anexando el documento soporte de la modificación realizada que adoptó la Junta Directiva mediante el Acuerdo 196 de 2024 (Capítulo 4 – Paginas 28 en adelante), en el cual, se presentan los impactos de la modificación, así mismo, se anexa presentación realizada en sesión de Junta Directiva, donde igualmente se informaron los impactos de la modificación.</t>
  </si>
  <si>
    <t xml:space="preserve">Diseño del control: El control cumple con los parámetros metodológicos ya que contiene frecuencia, descripción del control, criterios de aceptación y rechazo, desviaciones y evidencia.
 Ejecución del control: De acuerdo con lo reportado en el autocontrol, si bien se indica que no se requirió ejecutar el control dado que no hubo modificación y/o actualización de las tarifas, las evidencias cargadas soportan la última modificación realizada y cumplen con el medio de verificación definido.
  </t>
  </si>
  <si>
    <t>RP-9584</t>
  </si>
  <si>
    <t>MPEE-CP112</t>
  </si>
  <si>
    <t>El profesional especializado nivel 20 de la Gerencia Corporativa de Planeamiento y control,  cada vez que cuentan con los cálculos de la modificación de la estructura tarifaria presenta, analiza y valida los resultados, memoria de cálculo, hipótesis, dificultades presentadas, e impactos de las actualizaciones y/o modificaciones de la estructura tarifaria sesiones de trabajo conjuntas del Equipo de Regulación.
Para lo cual se pueden adelantar estrategias como:
-Proponer y coordinar estrategias de chequeo adicionales para validar los resultados como, cálculos alternativos, auditoría al modelo de cálculo, validación de resultados con cálculos simplificados, criterios alternativos de cálculo, necesidades de consultas a la CRA o SSPD, entre otros.
-Programar nuevas sesiones de trabajo para validar resultados específicos.
Una vez aplicadas las estrategias de validación que se definan y los resultados son concertados, continúa con informar la necesidad de modificación de la estructura tarifaria; en caso contrario, se devuelve para realizar nuevos cálculos y/o a realizar solicitudes de información complementaria, en caso de ser requerido.</t>
  </si>
  <si>
    <t>Resultados del Cálculo de Actualizaciones y/o Modificaciones de Estructura Tarifaria
MPFD0801F05
“Ayuda de Memoria”</t>
  </si>
  <si>
    <t>Durante el último cuatrimestre de 2024 no se realizaron modificación y/o actualizaciones en las tarifas, se reportan los controles para la última modificación de tarifas realizada mediante el Acuerdo de JD 196 de agosto de 2024, anexando somo soporte, el modelo de verificación de estructuras tarifarias, en el cual se realizan los cálculos y verificaciones de los resultados previos a la incorporación de la información en el Acuerdo de Junta Directiva que adopta las modificaciones en la estructura tarifaria.</t>
  </si>
  <si>
    <t xml:space="preserve">Diseño del control: El control cumple con los parámetros metodológicos ya que contiene frecuencia, descripción del control, criterios de aceptación y rechazo, desviaciones y evidencia.
 Ejecución del control: De acuerdo con lo reportado en el autocontrol, si bien se indica que no se requirió ejecutar el control dado que no hubo modificación a la estructura tarifaria, las evidencias cargadas soportan la última modificación realizada y cumplen con el medio de verificación definido.
  </t>
  </si>
  <si>
    <t>RP-9585</t>
  </si>
  <si>
    <t>MPEE-CP113</t>
  </si>
  <si>
    <t>El gerente corporativo Nivel 04 de Planeamiento y Control, cada vez que el equipo de regulación y tarifas realiza el análisis preliminar a los documentos, analiza los documentos de observaciones, sugerencias, propuesta y/o posición de la Empresa al proyecto de metodología tarifaria teniendo en cuenta las implicaciones y/o efectos que genera la nueva metodología tarifaria con la planificación de los recursos de la Empresa. 
Si está de acuerdo, continua con la remisión de los documentos de observaciones, sugerencias y/o propuesta a la CRA.
En caso de presentar observaciones, se solicita al Equipo de Regulación realizar los ajustes.</t>
  </si>
  <si>
    <t>Documentos y/o presentaciones con observaciones, sugerencias o propuesta al(los) proyecto(s) de Metodología Tarifaria aprobados
MPFD0801F02 “Carta Externa” o Correo Electrónico con anexos</t>
  </si>
  <si>
    <t>Durante el último cuatrimestre de 2024, se presentaron observaciones al proyecto de normativa presentado por la CRA, referente a la modificación de la medida para el desincentivo al consumo en exceso, sobre el cual la EAAB-ESP presentó observaciones, comentarios y sugerencias a la CRA. Se soporta como anexo, documento de observaciones y comunicación oficial de remisión a la CRA del documento.</t>
  </si>
  <si>
    <t>RP-8387</t>
  </si>
  <si>
    <t>MPEH-CC119</t>
  </si>
  <si>
    <t>El profesional nivel 20 de la Dirección de Mejoramiento Calidad de Vida una vez finalizado el plazo de la declaración del conflicto de interés verifica en la plataforma de SIDEAP el listado de las personas que no realizaron la declaración y se genera memorando interno para la firma del Director del Mejoramiento Calidad de vida remitiendo los casos a Oficina de Control Interno Disciplinario</t>
  </si>
  <si>
    <t>MPFD0801F01 Memorando Interno</t>
  </si>
  <si>
    <t>Castro Caceres Caceres, Fabio Camilo Camilo
Lopez Alarcon Alarcon, Ciro Albeiro Albeiro</t>
  </si>
  <si>
    <t>Caceres Prada Prada, Maria Camila Camila</t>
  </si>
  <si>
    <t>Ger Gestion Humana y Administrativa - Dir Mejoramiento Calidad de Vida</t>
  </si>
  <si>
    <t>04/12/2024
  Se realizó un seguimiento exhaustivo al cumplimiento de la Declaración Juramentada de Bienes y Rentas, Hoja de Vida y Declaración de Conflicto de Interés antes y mediante la vigencia estipulada del personal de la EAAB-ESP por medio de Memorando Interno y correo electrónico, enviando de manera precisa listados del personal faltante para que, dentro de cada área, se realice una gestión adecuada y el cumplimiento satisfactorio de la obligación.
 Dentro del informe están las evidencias de:
 - La Circular 008 del 6 de mayo del 2024.
 - Correo electrónicos enviados a cada área del avance.
 - Memorando Interno del avance.
 -Listado de personas que NO habían realizado el respectivo proceso</t>
  </si>
  <si>
    <t xml:space="preserve">Diseño del control: El diseño de control cumple con los criterios establecidos de acuerdo con la metodología de riesgos, dado que se describe frecuencia, responsable, criterios de revisión, medio de verificación
 Ejecución del control: Se evidencia informe en el cual se relaciona circular 007 de 2023, en esta se relaciona que la fecha máxima para la entrega de la declaración es el 31 de julio de 2023 correspondiente a la vigencia 2022, en este punto es importante mencionar que se deben relacionar las evidencias del 2024, respecto al reporte realizado el año 2023, se relaciona correos electrónicos y memorando del año 2023 dirigidos la Dirección de informática realizando las alertas correspondiente para asegurar el reporte del personal faltante, no obstante al ser estas una evidencias del 2023 correspondiente al 2022, no se evidencia la ejecución del control para el año 2024. Finalmente se debe tener en cuenta que de acuerdo con la naturaleza del control el medio de verificación establecido es el memorando interno en el cual se informe a la oficina de control interno disciplinario el personal que no realizó el respectivo reporte una vez cumplida la fecha estipulada </t>
  </si>
  <si>
    <t>6/01/2025</t>
  </si>
  <si>
    <t>Gestión del Talento Humano</t>
  </si>
  <si>
    <t>FND-30514</t>
  </si>
  <si>
    <t>R107-MPEH</t>
  </si>
  <si>
    <t>RP-8391</t>
  </si>
  <si>
    <t>MPEH-CC123</t>
  </si>
  <si>
    <t>Los profesionales nivel 22 de la Dirección Salud cada vez que se presente un incidente, accidente de trabajo o enfermedad laboral verifican las condiciones en las cuales se presentó el accidente, prestaciones económicas y médicas que debe prestar la ARL al trabajador afectado, la suficiencia de recursos presupuestales para el pago de sanciones y sentencias por incumplimientos legales en SST.</t>
  </si>
  <si>
    <t>Informe de investigación de accidente</t>
  </si>
  <si>
    <t>Cala Omaña, Solyanira</t>
  </si>
  <si>
    <t>Ger Gestion Humana y Administrativa - Dir Salud</t>
  </si>
  <si>
    <t>En la vigencia 2024 se han realizado las investigaciones de los accidentes presentados por ocasión sus labores, al corte del mes de noviembre 2024 no se han reportado enfermedades de origen laboral por ende no se realizaron investigaciones. Anexamos como soportes una muestra de las investigaciones de accidentes. En cuanto a las prestaciones económicas y medicas resultantes de los accidentes de trabajo calificados de origen laboral, todas han sido cubiertas por parte de la ARL, El jefe de la división de salud ocupacional, realiza los seguimientos de las prestaciones económicas y asistenciales mediante mesas de trabajo, llamadas mesas laborales donde participan personal de la ARL y EAAB.  Se anexa el soportes de los accidentes de trabajo, junto con las investigaciones y el acta de la mesa laboral del segundo semestre 2024. A la fecha no se han generado sanciones y/o sentencias por incumplimientos legales en SST, por ende, no se ha requerido presupuesto.</t>
  </si>
  <si>
    <t>Diseño del control: El diseño de control cumple con los criterios establecidos de acuerdo con la metodología de riesgos, dado que se describe frecuencia, responsable, criterios de revisión, medio de verificación.
 Ejecución del control: Para el año 2024 se evidencia de acuerdo con el autocontrol un total de 17 de reporte de accidentes relacionando como evidencias los reporte de los accidentes de trabajo, de los cuales estos pagos han sido asumidos por parte de la ARL, y se relaciona que no se han presentado sanciones para la empresa, dando de esta forma cumplimiento al control establecido</t>
  </si>
  <si>
    <t>FND-30516</t>
  </si>
  <si>
    <t>R108-MPEH</t>
  </si>
  <si>
    <t>RP-9546</t>
  </si>
  <si>
    <t>MPEH-CC130</t>
  </si>
  <si>
    <t>El profesional nivel 21 de la Dirección de Mejoramiento de Calidad de Vida, verifica cada vez se presenten hallazgos por el incumplimiento de PIC en auditorias internas o externas, se generan las acciones de mejora correspondientes si aplica. Una vez planeadas los planes de mejoramiento se envían al ente emisor.</t>
  </si>
  <si>
    <t>MPEE0502F02 Plan de mejoramiento</t>
  </si>
  <si>
    <t>Lopez Alarcon Alarcon, Ciro Albeiro Albeiro</t>
  </si>
  <si>
    <t>18/12/2024</t>
  </si>
  <si>
    <t>20/12/024
 Se carga copia del Formato de Análisis de Causas y Plan de mejoramiento formulados, los dos documentos están pendiente de aprobación.</t>
  </si>
  <si>
    <t>Diseño del control:  El diseño de control cumple con los criterios establecidos de acuerdo con la metodología de riesgos, dado que se describe frecuencia, responsable, criterios de revisión, medio de verificación
 Ejecución del control: Se relaciona plan de mejoramiento relacionado con la auditoría del protocolo de autocontrol, no obstante es importante se evalúe si esto se considera efectivamente un incumplimiento al PIC, de ser así se debe realizar el reporte de materialización de riesgos.</t>
  </si>
  <si>
    <t>FND-30513</t>
  </si>
  <si>
    <t>R106-MPEH</t>
  </si>
  <si>
    <t>RP-9558</t>
  </si>
  <si>
    <t>MPEH-CC141</t>
  </si>
  <si>
    <t>El profesional nivel 22 de la Oficina de Control Disciplinario Interno o la Gerencia Jurídica, en caso de presentarse la prescripción de un expediente,  revisa las causas por las cuales se generó la situación manifestando el impedimento para conocer del caso y lo remite a la Gerencia General la cual, designa un Investigador AD HOC a través de resolución para revisar las causas por las que se generó la prescripción del proceso, generando auto de archivo o fallo.</t>
  </si>
  <si>
    <t xml:space="preserve">Auto de archivo o fallo Resolución </t>
  </si>
  <si>
    <t>Acosta Orjuela, Geraldine
Consuegra Meza, Claudette Stella
Consuegra Meza, Claudette Stella</t>
  </si>
  <si>
    <t>Ger Juridica - Of Asesora de Representacion Judicial y Actuacion Administrativa
Gerencia Juridica</t>
  </si>
  <si>
    <t>Durante el periodo a reportar, no se presentaron autos por prescripción de acciones dentro del procesos en etapa de juzgamiento a cargo de la Gerencia Jurídica. Sin embargo, se adjunta auto de terminación del expediente No. 8938 de 2022, ya que este es el único caso presentado durante la vigencia 2024.</t>
  </si>
  <si>
    <t>Diseño del control:  El diseño de control cumple con los criterios establecidos de acuerdo con la metodología de riesgos, dado que se describe frecuencia, responsable, criterios de revisión, medio de verificación
 Ejecución del control: El proceso no reporta la necesidad de ejecución del control</t>
  </si>
  <si>
    <t>FND-31595</t>
  </si>
  <si>
    <t>R113-MPEH</t>
  </si>
  <si>
    <t>RP-9543</t>
  </si>
  <si>
    <t>MPEH-CD101</t>
  </si>
  <si>
    <t>El Profesional Especializado Nivel 20 de la Dirección Gestión de Compensaciones de manera quincenal realiza verificación cruzada aleatoria de los montos significativos en el aplicativo SAP de las novedades ingresadas por los Tecnólogos y Auxiliares Administrativos frente a la prenómina, validando que las novedades correspondan al período de pago y el valor correspondiente de las novedades incluyendo descuentos o pagos; en caso de evidenciar desviaciones el Profesional Especializado genera un reporte desde SAP a Excel, sobre el cual presenta las observaciones y las remite por correo electrónico para que los Tecnólogos y Auxiliares Administrativos realicen los ajustes correspondientes. Si todo esta conforme procede al visto bueno a través de correo electrónico y lo remite para la aprobación del Director de Gestión Compensaciones.</t>
  </si>
  <si>
    <t>Archivo excel Correo electrónico</t>
  </si>
  <si>
    <t>Ochoa Suarez, Juan Jacobo</t>
  </si>
  <si>
    <t>Ger Gestion Humana y Administrativa - Dir Gestion de Compensaciones</t>
  </si>
  <si>
    <t>16/12/2024</t>
  </si>
  <si>
    <t>Se realizaron las verificaciones habituales, para los registros de novedades, quincena a quincena. Se aplicaron cada uno de los puntos de control establecidos en el procedimiento de nómina. De acuerdo a lo anterior, se carga un informe en Excel consolidando el proceso y los resultados de cada giro quincenal de los meses de agosto a noviembre de 2024, manejando información global, datos relevantes y con una descripción de lo realizado mes a mes con pantallazos donde da cuenta de las remisiones de la información verificada.
 Igualmente se anexa el correo de la Coordinación de Nómina remitiendo dicho reporte.</t>
  </si>
  <si>
    <t>Diseño del control:   El diseño de control cumple con los criterios establecidos de acuerdo con la metodología de riesgos, dado que se describe frecuencia, responsable, criterios de revisión, medio de verificación
 Ejecución del control: Se evidencia verificación de la nómina hasta noviembre de 2024, relacionando los correos de las verificaciones realizadas y las novedades reportadas, dando de esta forma cumplimiento a la ejecución del control</t>
  </si>
  <si>
    <t>FND-31591</t>
  </si>
  <si>
    <t>R101-MPEH</t>
  </si>
  <si>
    <t>RP-8379</t>
  </si>
  <si>
    <t>MPEH-CD112</t>
  </si>
  <si>
    <t>El Profesional Especializado nivel 20 de la Dirección Gestión de Compensaciones cada vez que se presente valores erróneos en la prenómina generados verifica las fallas en el sistema de información SAP y solicita a la Dirección SIE a través del SOLMAN la corrección correspondiente. En caso de persistir la inconsistencia, se realizan mesas de trabajo entre la Dirección Gestión de Compensaciones y la Dirección SIE. Si las fallas fueron solucionadas se procede a generar la nómina</t>
  </si>
  <si>
    <t>Archivo Excel Correo electrónico</t>
  </si>
  <si>
    <t>La Dirección Gestión de Compensaciones, en cumplimiento del procedimiento de Nómina y Prestaciones Sociales, solicita ante la Dirección SIE, solman relacionado con el adecuado funcionamiento de la liquidación de cada quincena. Los solman que solicita la Dirección Gestión de Compensaciones ante la Dirección SIE, son relacionados con actividades propias de la liquidación de cada nómina. De acuerdo a lo anterior, se anexa un informe de los registros SOLMAN de los meses de agosto, septiembre, octubre y noviembre de 2024 correspondiente a la actividad del proceso de Nómina.</t>
  </si>
  <si>
    <t>Diseño del control:   El diseño de control cumple con los criterios establecidos de acuerdo con la metodología de riesgos, dado que se describe frecuencia, responsable, criterios de revisión, medio de verificación
 Ejecución del control: De acuerdo con la evidencia reportada se muestra archivo en excel en el cual se relaciona el total de solicitudes realizadas al SIE durante los meses de abril a julio de 2024, es importante que el proceso pueda reforzar en la evidencia los tipos de solicitudes realizadas y la gestión hacia las mismas hasta su cierre</t>
  </si>
  <si>
    <t>FND-30511</t>
  </si>
  <si>
    <t>R104-MPEH</t>
  </si>
  <si>
    <t>RP-8385</t>
  </si>
  <si>
    <t>MPEH-CD118</t>
  </si>
  <si>
    <t>El profesional nivel 20 de la Dirección de Mejoramiento Calidad de Vida con el equipo de selección verifican de manera anual el listado de los funcionarios que deben diligenciar la Declaración de Conflicto de Interés a través de la plataforma SIDEAP 2.0, validando que la hayan realizado en los tiempos establecidos, construyendo un reporte pendientes de diligenciamiento de los datos de SIDEAP, en el marco del Decreto 484 de 2017. En caso de encontrar personal que no haya realizado el reporte, se solicita de manera reiterada el diligenciamiento mediante correo electrónico y/o memorando interno y se socializan los avances a través del correo informativo.</t>
  </si>
  <si>
    <t>Reporte pendientes de diligenciamiento de los datos de SIDEAP
 Correo electrónico y/o MPFD0801F01 Memorando Interno
 Informativo</t>
  </si>
  <si>
    <t>04/12/2024
  Se adjuntan los medios de verificación para la actividad MPEH-CD118.
 1. MPEE0109F01-03 Plan de acción Gestión de la Integridad
 2. Algunas asistencias a capacitación Código Integridad 2024
  3. Circular 008 de 2024
 4. Reporte SIDEAP 2.0</t>
  </si>
  <si>
    <t>Diseño del control:   El diseño de control cumple con los criterios establecidos de acuerdo con la metodología de riesgos, dado que se describe frecuencia, responsable, criterios de revisión, medio de verificación
 Ejecución del control: Se evidencia circular 008 de 2024 en el cual se solicita la Actualización SIDEAP (Declaración Juramentada de Bienes y Rentas, Hoja de Vida y Declaración de Conflicto de Interés), listado de personal en el cual se realizó el seguimiento de reporte dando así cumplimiento al control.</t>
  </si>
  <si>
    <t>RP-8390</t>
  </si>
  <si>
    <t>MPEH-CD122</t>
  </si>
  <si>
    <t xml:space="preserve">Los profesionales asignados de la Dirección Salud de manera anual revisan las matrices de peligros y riesgos de cada área, asegurando que se encuentren identificados los peligros y riesgos a los cuales están expuestos los trabajadores a través de mesas de trabajo y dejando como soporte la ayuda de memoria de la sesión; en caso de evidenciar desviaciones se actualizan las matrices de riesgos con la participación de las áreas involucradas. De lo contrario si no requiere ajustes se realiza divulgación al personal mediante informativo </t>
  </si>
  <si>
    <t>MPEH0904F01 Matrices de peligros y riesgos publicada en la intranet MPFD0801F05 Ayuda de memoria Informativo</t>
  </si>
  <si>
    <t xml:space="preserve">Desde la Dirección Salud y la División de Salud Ocupacional se realizo la actualización de las matrices de identificación de peligros y valoración de riesgos para su control de los diferentes centros de trabajo, distribuidas por las diferentes gerencias.
 GERENCIA CORP GESTIÓN HUMANA Y ADMINISTRATIVA - 14
 GERENCIA CORPORATIVA AMBIENTAL - 3
 GERENCIA CORPORATIVA DE PLANEAMIENTO Y CONTROL - 5
 GERENCIA CORPORATIVA FINANCIERA- 7
 GERENCIA CORPORATIVA SERVICIO AL CLIENTE - 4
 GERENCIA CORPORATIVA SISTEMA MAESTRO - 19
 GERENCIA DE PERDIDAS - 5
 GERENCIA DE TECNOLOGIA - 16
 GERENCIA GENERAL - 3
 GERENCIA JURIDICA - 3
 GERENCIA ZONA 1 - 16
 GERENCIA ZONA 2 - 15
 GERENCIA ZONA 3 - 17
 GERENCIA ZONA 4 -  12
 GERENCIA ZONA 5 - 20
 SECRETARIA GENERAL - 5
 La actualización de las 174 MIP se realizó en compañía de los trabajadores de los centros de trabajo con el fin de identificar e incluir todos los cargos y riesgos identificados, posteriormente se solicitó a comunicaciones el cargue en el micrositio. </t>
  </si>
  <si>
    <t>Diseño del control: El diseño de control cumple con los criterios establecidos de acuerdo con la metodología de riesgos, dado que se describe frecuencia, responsable, criterios de revisión, medio de verificación
 Ejecución del control; Se evidencia listado de matrices actualizadas por cada una de las gerencias, no obstante validando las publicaciones realizadas en la intranet y la relación adjunta no se evidencian las matrices de riesgos de la división de mantenimiento, adicionalmente no se evidencian las ayudas de memoria, por este razón es importante se valide la información y se genere su completitud</t>
  </si>
  <si>
    <t>RP-9547</t>
  </si>
  <si>
    <t>MPEH-CD127</t>
  </si>
  <si>
    <t>El profesional nivel 22 de la Dirección salud revisa de manera anual en conjunto con la ARL el cumplimiento de los estándares mínimos establecidos en la resolución 0312 de 2019 validando las evidencias que soportan cada uno de los estándares, el resultado del cumplimiento se reporte al Ministerio del trabajo y la ARL. en caso de evidencia cumplimiento inferior al 80% se genera plan de acción y ayuda de memoria.</t>
  </si>
  <si>
    <t>Reporte Ministerio y ARL MPFD0801F05 Ayuda de memoria</t>
  </si>
  <si>
    <t xml:space="preserve"> 
 De acuerdo con la circular 0015 del 21 de febrero del 2024, Registro Anual De Autoevaluaciones Y Planes De Mejoramiento Del Sistema De Gestión De SST la cual establece los plazos para el registro anual de autoevaluaciones correspondientes al año 2023.
 Por parte de la Dirección Salud y la División de Salud Ocupacional se realizado la autoevaluación en compañía de la ARL Positiva, para lograr evidenciar la calificación se realizó una ayuda de memoria Con el fin de determinar el grado de cumplimiento del sistema de gestión de seguridad y salud en el trabajo de la EAAB-ESP, en referencia a la autoevaluación de los estándares mínimos definidos mediante la resolución 0312 de 2019, se realiza la recopilación de los soportes que dan muestra del cumplimiento la cual como resultado dio un % de cumplimiento de 100.
 Posterior ala cargue de la información en la página del ministerio de trabajo y la ARL positiva se emite el certificado o constancia de cumplimiento, igualmente los soportes son cargados en el Sideap.
 De acuerdo con la actividad se adjuntan los soportes de la autoevaluación, ayuda de memoria, circular emitida por el ministerio de trabajo de las fechas de cargue, constancias de la ARL, Sideap y Ministerio de trabajo con él % de cumplimiento de la vigencia 2024; además de los soportes cargados en el aplicativo.
 Para realizar el reporte de la vigencia 2024, no se ha generado circular por parte del ministerio de trabajo por ende no se puede realizar dicha autoevaluación.</t>
  </si>
  <si>
    <t>Diseño del control: El diseño de control cumple con los criterios establecidos de acuerdo con la metodología de riesgos, dado que se describe frecuencia, responsable, criterios de revisión, medio de verificación
 Ejecución del control: Se evidencia evaluación de estándares mínimos correspondiente al año 2023 con un cumplimiento del 100% dando así cumplimiento al control establecido</t>
  </si>
  <si>
    <t>RP-8378</t>
  </si>
  <si>
    <t>MPEH-CP111</t>
  </si>
  <si>
    <t>Los Tecnólogos y Auxiliares Administrativos nivel 30,31, y 32 de la Dirección Gestión de Compensaciones, realizan de manera quincenal una prenómina, una vez creada la prenómina el Tecnólogo nivel 30 verifica de manera aleatoria las novedades reportadas por las áreas vs. las novedades ingresadas en la prenómina de los montos significativos. En caso de evidenciar inconsistencias, procederá a realizar el ajuste correspondiente. Si todo esta acorde procederá a enviar la prenómina al profesional Especializado nivel 20 para su revisión.</t>
  </si>
  <si>
    <t>Diseño del control: Diseño del control: El diseño de control cumple con los criterios establecidos de acuerdo con la metodología de riesgos, dado que se describe frecuencia, responsable, criterios de revisión, medio de verificación
 Ejecución del control: De acuerdo con la evidencia reporte se puede evidenciar el cumplimiento del medio de verificación establecido en el cual se relaciona en archivo excel la verificación aleatoria de las novedades de nómina correspondiente a los meses de enero a noviembre de 2024 entre las novedades revisadas se reportan ingresos, retiros, cesantías, encargos, prima de riesgos, y la aprobación por parte del profesional especializado nivel 20 de la liquidación de nómina</t>
  </si>
  <si>
    <t>RP-8383</t>
  </si>
  <si>
    <t>MPEH-CP116</t>
  </si>
  <si>
    <t>El profesional nivel 21 de la Dirección de Mejoramiento de Calidad de vida, de manera semestral valida que las actividades programadas en el PIC para el periodo se hayan desarrollado y se valida la asistencia de los participantes y el objetivo de la capacitación. Si se cumple a satisfacción la asistencia, se procede a generar el certificado o listado de asistencia;  Si el personal citado no participa se procede a validar si se puede realizar la reprogramación y se solicita aclaración de la no participación al funcionario a través de correo electrónico.</t>
  </si>
  <si>
    <t>Certificado/ Listado de asistencia Correo electrónico y/o MPFD0801F01 Memorando interno</t>
  </si>
  <si>
    <t>19/12/2024
 Se adjunta muestra de los listados de asistencia y de las certificaciones del personal que participo en las diferentes capacitaciones de conformidad con el Plan de Acción y PIC  2024.
 Para la vigencia 2024 no se realizaron reprogramación de actividades de capacitación, ya que estas se ejecutaron en las fechas establecidas de conformidad con lo planeado en el documento adjunto Plan de acción 2024, teniendo en cuanta lo anterior no se necesitó enviar correo para reprogramar fechas de capacitaciones.</t>
  </si>
  <si>
    <t>Diseño del control: Diseño del control: El diseño de control cumple con los criterios establecidos de acuerdo con la metodología de riesgos, dado que se describe frecuencia, responsable, criterios de revisión, medio de verificación
 Ejecución del control: Se evidencia listado de asistencias de las capacitaciones/Eventos cumbre ambiental de las Américas, Andesco, Higiene y manipulación de alimentos, efectos del estrés en la salud, competencias comportamentales, seguridad vial e inducción empresarial durante el segundo semestre de 2024, dando cumplimiento al control establecido</t>
  </si>
  <si>
    <t>RP-8384</t>
  </si>
  <si>
    <t>MPEH-CP117</t>
  </si>
  <si>
    <t>El profesional nivel 21 de la Dirección de Mejoramiento de Calidad de Vida, verifica cada vez que se requiera la disponibilidad de fechas a través de correos electrónicos con las entidades programadas para ejecutar la capacitación, confirmada la disponibilidad se procede a separar las fechas y realizar la programación. En caso que no se cuente con disponibilidad se validan opciones de reprogramación de las capacitaciones.</t>
  </si>
  <si>
    <t>Correo electrónico Cronograma de capacitación</t>
  </si>
  <si>
    <t>19/12/2024
 Para la vigencia 2024 no se realizaron reprogramaciones de actividades de capacitación, ya que estas se ejecutaron en las fechas establecidas de conformidad con lo planeado en el documento adjunto Plan de acción 2024, teniendo en cuanta lo anterior no se necesitó enviar correo para reprogramar fechas de capacitaciones.
 Se adjunta también el Plan Institucional de Capacitación – PIC 2024 de la Empresa de Acueducto y Alcantarillado de Bogotá ESP, el cual se edita directamente por la plataforma del SIDEAP con base en la información que se suministra. El Plan definitivo se consolido y ajusto de conformidad con los lineamientos que se presenten en el Plan General Estratégico vigente.</t>
  </si>
  <si>
    <t>Diseño del control: Diseño del control: El diseño de control cumple con los criterios establecidos de acuerdo con la metodología de riesgos, dado que se describe frecuencia, responsable, criterios de revisión, medio de verificación
 Ejecución del control: Se evidencia cronograma de capacitación y reporte en la plataforma de SIDEAP para el año 2024, el proceso no reporte necesidad de reprogramación por lo cual no se relacionan memorandos y solicitudes de cambio de fechas, dando así cumplimiento a la ejecución del control</t>
  </si>
  <si>
    <t>RP-8389</t>
  </si>
  <si>
    <t>MPEH-CP121</t>
  </si>
  <si>
    <t>El profesional nivel 22 de la Dirección Salud verifica de manera trimestral la ejecución del plan de capacitaciones con enfoque en Seguridad y Salud en el trabajo, validando que brinde cobertura a todos los trabajadores del grupo objeto en las fechas establecidas teniendo como base el reporte de personas certificado, si no se presentan desviaciones se realiza el informe semestral de cumplimiento, en caso de evidenciar inasistencia constante de los trabajadores y/o personal que no haya logrado la certificación se realiza acercamiento con el líder del área a través de memorando interno o correo electrónico para sensibilizar sobre la importancia de la asistencia a las capacitaciones.</t>
  </si>
  <si>
    <t>Presentación Listados de asistencias Informe semestral MPFD0801F05 Ayuda de memoria Informativo y/o correo electrónico</t>
  </si>
  <si>
    <t>Para la vigencia 2024 se cuenta con el cronograma de las capacitaciones, se cuentan con 21 temas de capacitación  relacionados con el tema de Seguridad y Salud en el Trabajo, en aras a mejorar las condiciones laborales de los trabajadores y las prácticas de ejecución de sus tareas diarias y el autocuidado. Se anexan base de capacitación y asistencia, certificados de cumplimiento y presentaciones.</t>
  </si>
  <si>
    <t>Diseño del control: Diseño del control: El diseño de control cumple con los criterios establecidos de acuerdo con la metodología de riesgos, dado que se describe frecuencia, responsable, criterios de revisión, medio de verificación
 Ejecución del control: Se anexa cronograma de capacitación SST, el cual  se relaciona listado de personal programado para capacitaciones en reinducción SST, alturas, riesgo eléctrico, trabajo en caliente, cuidemos nuestra piel, responsabilidades en SST, Riesgo cardiovascular, efectos del ruido, de manera aleatoria certificados de Andrea Cuellar, Diana Muñoz, Heidy Martínez, Selly Prieto, José López, Reinel Gómez dando así cumplimiento al control establecido</t>
  </si>
  <si>
    <t>RP-9548</t>
  </si>
  <si>
    <t>MPEH-CP128</t>
  </si>
  <si>
    <t>El facilitador SST de zona cada vez que se requiera revisa el cumplimiento de lo establecido en el formato MPEH0907F10 a través de visitas presenciales a los puestos de trabajo, de forma planeada o no planeada, si todo se encuentra acorde a lo establecido en el documento se genera memorando interno, en caso de evidenciar desviaciones se genera memorando interno con las recomendaciones de ajuste y programación de inspección de seguimiento.</t>
  </si>
  <si>
    <t>formato MPEH0907F10 
 MPFD0801F01
 Memorando interno</t>
  </si>
  <si>
    <t>En el desarrollo y ejecución del su cronograma de inspecciones, para la vigencia 2024 se programaron 98 centros de trabajo para inspecciones de Seguridad y Salud en el Trabajo SST, donde se identificaron las diferentes condiciones a las cuales se encuentran expuestos los trabajadores de la EAAB-ESP y dando cumplimiento a la Normatividad vigente de SST.
 Se logro con el 90% dar ejecución a las diferentes inspecciones planeadas de la EAAB-ESP, con asistencias presenciales y en los acompañamientos se identificó acciones de mejora que deben realizar las áreas con el fin de garantizas la seguridad de los funcionarios.
 Se adjunta informe de las inspecciones realizadas y memorandos enviados a los centros de trabajo.</t>
  </si>
  <si>
    <t>El diseño de control cumple con los criterios establecidos de acuerdo con la metodología de riesgos, dado que se describe frecuencia, responsable, criterios de revisión, medio de verificación
 Ejecución del control: Se evidencia informe con fecha del 10 de diciembre de 2024 en el cual se relaciona el resultado de las inspecciones para el periodo en los centro de trabajo COA, ECO, PLANTAS, ESTACIONES DE BOMBEO,CADES, SUPER CADES Y ZONAS relacionando una ejecución del 90% de las capacitaciones programadas, anexando igualmente los memorando a los directivos de cada una de las áreas generando las recomendaciones en cuando a elementos de ergonomía, EPP dando así cumplimiento al control establecido</t>
  </si>
  <si>
    <t>RP-9556</t>
  </si>
  <si>
    <t>MPEH-CP139</t>
  </si>
  <si>
    <t>El profesional asignado de la Oficina de Control Disciplinario Interno revisa de manera cuatrimestral a través del aplicativo OID el estado de los expedientes a cargo de los comisionados, validando que se estén cumpliendo las actividades en cada una de las etapas establecidas. En caso de evidenciar retrasos en las actividades o posible vencimiento del término de investigación se analiza las causas que puedan estar generando los retrasos y se da priorización a las actividades pendientes y se generan seguimientos adicionales, si las actividades se encuentran al día de acuerdo con cada una de las etapas establecidas se continua con la gestión del procesos investigativo.</t>
  </si>
  <si>
    <t>Reporte del aplicativo OID</t>
  </si>
  <si>
    <t>Acosta Orjuela, Geraldine
Caro Gil, Luz Zoraida
Consuegra Meza, Claudette Stella
Consuegra Meza, Claudette Stella</t>
  </si>
  <si>
    <t>Se ingresa el autocontrol en el campo correspondiente:
 Se cumplió con la actividad realizando los chequeos a los procesos asignados a los diferentes profesionales del área. Se adjunta evidencia de ello</t>
  </si>
  <si>
    <t>RP-9557</t>
  </si>
  <si>
    <t>MPEH-CP140</t>
  </si>
  <si>
    <t>El profesional asignado de la Oficina de Gerencia Jurídica revisa de manera cuatrimestral a través de archivo de Excel procesos de Juzgamiento el estado de los expedientes a cargo de los comisionados, validando que se estén cumpliendo las actividades en cada una de las etapas establecidas. En caso de evidenciar retrasos en las actividades o posible vencimiento del término de investigación se analiza las causas que puedan estar generando los retrasos y se da priorización a las actividades pendientes y se generan seguimientos adicionales, si las actividades se encuentran al día de acuerdo con cada una de las etapas establecidas se continua con la gestión conforme al proceso decisoria.</t>
  </si>
  <si>
    <t>Archivo Excel procesos Juzgamiento</t>
  </si>
  <si>
    <t>Se adjunta base de datos a través de la cual se realiza seguimiento a los procesos que cursan la etapa de juzgamiento en la Gerencia Jurídica.</t>
  </si>
  <si>
    <t>Diseño del control:  El diseño de control cumple con los criterios establecidos de acuerdo con la metodología de riesgos, dado que se describe frecuencia, responsable, criterios de revisión, medio de verificación
 Ejecución del control: Se evidencia base de datos en excel discriminada por abogado asignado a cada caso, en esta se relacionan las fechas de recepción, de reparto, las observaciones y descripción de la conducta, es importante se complemente con la fecha de seguimiento para garantizar el avance y ejecución del control  correspondiente.</t>
  </si>
  <si>
    <t>RP-7023</t>
  </si>
  <si>
    <t>MPFA-CC10: Coordinar el envío de encuestas de percepción de satisfacción del usuario</t>
  </si>
  <si>
    <t>Coordinar el envío de encuestas de percepción de satisfacción del usuario
El profesional de la Dirección Rentabilidad Costos y Gastos coordina el envío de la encuesta de percepción de satisfacción del usuario a todas las ARS,  recibe las encuestas diligenciadas y  tabula en el aplicativo en Excel, actualizar la presentación estándar, determinar hallazgos y definir acciones de mejora y remite a cada una de las ARS el informe de gestión de servicios compartidos</t>
  </si>
  <si>
    <t>Informe de gestión de servicios compartidos</t>
  </si>
  <si>
    <t>Alayon Vargas, Olga Teresa
Romero Barbosa, Ana Maria</t>
  </si>
  <si>
    <t>Camacho Luna Luna, Gladys</t>
  </si>
  <si>
    <t>Secretaria General - Dir Seguros</t>
  </si>
  <si>
    <t xml:space="preserve">Se anexa informe de gestión de servicios compartidos, en el cual se obtuvo una calificación de 4,45, ocupando el tercer lugar a nivel de empresa. </t>
  </si>
  <si>
    <t>Se debe ajustar el control teniendo en cuenta la metodología del diseño de controles del DAFP, se observa encuesta efectuada por la Dirección de Rentabilidad y Costos correspondiente al año 2023 donde la Dirección Seguros ocupo un tercer puesto entre las APS.</t>
  </si>
  <si>
    <t>Gestión de Servicios Administrativos</t>
  </si>
  <si>
    <t>FND-29518</t>
  </si>
  <si>
    <t>R9-MPFA</t>
  </si>
  <si>
    <t>FND-29520</t>
  </si>
  <si>
    <t>R11-MPFA</t>
  </si>
  <si>
    <t>FND-29522</t>
  </si>
  <si>
    <t>R13-MPFA</t>
  </si>
  <si>
    <t>FND-29524</t>
  </si>
  <si>
    <t>R15-MPFA</t>
  </si>
  <si>
    <t>26/12/2024</t>
  </si>
  <si>
    <t>Baron Peralta, Marco Antonio
Grajales Vergara, Lina Marcela</t>
  </si>
  <si>
    <t>Ger Gestion Humana y Administrativa - Dir Servicios Administrativos</t>
  </si>
  <si>
    <t>Suarez Alvarado, Luz Martha</t>
  </si>
  <si>
    <t>Secretaria General - Dir Seguridad</t>
  </si>
  <si>
    <t>Sin Autocontrol</t>
  </si>
  <si>
    <t>RP-6077</t>
  </si>
  <si>
    <t>MPFA-CC19: Realizar la investigación relacionada con la pérdida o daños de bienes y presentar el informe para tomas las acciones correspondientes</t>
  </si>
  <si>
    <t>Realizar la investigación relacionada con la pérdida o daños de bienes y presentar el informe para tomas las acciones correspondientes</t>
  </si>
  <si>
    <t>MPFD0801F08
“Informe”
MPFD0801F02
Carta externa
MPFD0801F01
Memorando interno</t>
  </si>
  <si>
    <t>Durante el periodo de análisis se presentaron cuatro (04) eventos de pérdida, tres de los cuales fueron  atribuibles al proveedor de vigilancia y uno resultó infectivo. Se anexan soportes.
 En lo que se refiere a eventos de corrupción no se presentaron novedades relacionadas</t>
  </si>
  <si>
    <t xml:space="preserve">Se debe dar cumplimiento a la metodología del diseño de controles del DAFP, se presentan 3 informes correspondientes a a pérdida o daños de bienes :
 perdida del enganche del cabrestante de fecha septtiembre 10/2024
 guadaña marca Husqvarna 5 de fecha 2 de diciembre/2024
 2 maletines de señalización fecha 30 octubre/2024
 Se evidencia efectividad del control </t>
  </si>
  <si>
    <t>FND-29525</t>
  </si>
  <si>
    <t>R16-MPFA</t>
  </si>
  <si>
    <t>RP-6078</t>
  </si>
  <si>
    <t>MPFA-CC24: Estipular en los términos y condiciones del contrato se  una cláusula denominada amparo automático de nuevos bienes aplicables a todas las pólizas, cuya finalidad es garantizar el amparo de los nuevos bienes adquiridos o los bienes omitidos en la relación inicial reportada a la aseguradora</t>
  </si>
  <si>
    <t>Estipular en los términos y condiciones del contrato se  una cláusula denominada amparo automático de nuevos bienes aplicables a todas las pólizas, cuya finalidad es garantizar el amparo de los nuevos bienes adquiridos o los bienes omitidos en la relación inicial reportada a la aseguradora</t>
  </si>
  <si>
    <t>Condiciones y términos de la invitación</t>
  </si>
  <si>
    <t xml:space="preserve">En el documento CONDICIONES TÉCNICAS OBLIGATORIAS, CONDICIONES TÉCNICAS APLICABLES A TODAS LAS PÓLIZAS, para el proceso de contratación vigente para el programa de seguros de la EAAB ESP, quedó definida la siguiente condición "4. Amparo automático de nuevos bienes: Todos los nuevos bienes, adquiridos por la EAAB-ESP durante la vigencia de las pólizas, localizados dentro o fuera de los predios del asegurado, quedan amparados automáticamente contra pérdidas o daños, o gastos, o costos, o todo combinado, causados por cualquiera de los riesgos cubiertos. Igualmente, tendrán amparo automático los bienes omitidos en la relación inicial -si hubiere lugar a ella-, con el respectivo cobro de la prima correspondiente." </t>
  </si>
  <si>
    <t>El control debe ser ajustado de acuerdo con la metodología del diseño de controles del DAFP, se encuentra anexo al autocontrol las condiciones técnicas aplicables a todas las póliza donde se establece en el numeral 4:Amparo automático de nuevos bienes: Todos los nuevos bienes, adquiridos por la EAAB-ESP durante la vigencia de las pólizas, localizados dentro o fuera de los predios del asegurado, quedan amparados automáticamente contra pérdidas o daños, o gastos, o costos, o todo combinado, causados por cualquiera de los riesgos cubiertos. Igualmente, tendrán amparo automático los bienes omitidos en la relación inicial -si hubiere lugar a ella-, con el respectivo cobro de la prima correspondiente.
 Lo anterior para que continué el proceso de contratación, por lo cual se da efectividad al control.</t>
  </si>
  <si>
    <t>FND-29517</t>
  </si>
  <si>
    <t>R8-MPFA</t>
  </si>
  <si>
    <t>RP-6082</t>
  </si>
  <si>
    <t>MPFA-CC31: Generar reporte en sap: El auxiliar administrativo con el rol de almacenista genera reporte en SAP  “Listado de Stock a la Fecha” (cantidad, valor y almacén), identifica las diferencias presentadas y envía al Jefe División de Almacenes, para que se efectúe la contabilización de diferencias a través de IFUMM042 “Contabilización de diferencias de Inventario.</t>
  </si>
  <si>
    <t>Generar reporte en sap: El auxiliar administrativo con el rol de almacenista genera reporte en SAP  “Listado de Stock a la Fecha” (cantidad, valor y almacén), identifica las diferencias presentadas y envía al Jefe División de Almacenes, para que se efectúe la contabilización de diferencias a través de IFUMM042 “Contabilización de diferencias de Inventario. 
El Director Administración Activos Fijos remite a la Oficina de Control Disciplinario Interno memorando interno con el archivo de las diferencias presentadas, para fines pertinentes</t>
  </si>
  <si>
    <t>Informe de diferencias presentadas en cada almacén
MPFD0801F01 Memorando interno dirigido a la Oficina Control Disciplinario Interno</t>
  </si>
  <si>
    <t>Bustos Acosta Acosta, Oscar Alberto Alberto
Sanabria Cubillos, Andres Esteban</t>
  </si>
  <si>
    <t>Ger Gestion Humana y Administrativa - Dir Administracion Activos Fijos</t>
  </si>
  <si>
    <t>La Dirección Administración Activos Fijos - División Almacenes, está efectuando la toma física del inventario de materiales con la Organización Levin de Colombia S.A.S., mediante contrato No. 2-05-14700-1513-2024, con fecha de inicio del 2 de octubre de 2024.
 Por lo anterior, una vez se culmine la toma del inventario anual de materiales, se cargarán los reportes del inventario de materiales.
 El control de inventarios se realizó mediante inventario cíclico efectuado en junio de 2024, previo al inicio del inventario de materiales anual, se realizó la toma cíclica de inventarios en los Almacenes que administra la Dirección Administración Activos Fijos, con el fin de validar el valor, la ubicación y el control de los materiales de mayor rotación.
 De acuerdo al inventario efectuado, no se presentaron diferencias y por consiguiente, no se envió memorando a la Oficina Control Disciplinario Interno. Se adjuntan planillas de la toma de inventario, teniendo en cuenta que seguido del inventario cíclico realizado en junio, inicio el inventario anual de los almacenes, motivo por el cual no se programo inventario cíclico.</t>
  </si>
  <si>
    <t>Se requiere ajustar el control de acuerdo con la metodología del diseño de controles del DAPF; el autocontrol reportar que se esta realizando inventario anual por lo tanto no se puede establecer si existen diferencias; con el inventario cíclico no se presentaron diferencias.</t>
  </si>
  <si>
    <t>FND-29519</t>
  </si>
  <si>
    <t>R10-MPFA</t>
  </si>
  <si>
    <t>RP-6083</t>
  </si>
  <si>
    <t>MPFA-CC32: Realizar compensaciones.</t>
  </si>
  <si>
    <t>Realizar compensaciones.
El auxiliar administrativo con el rol de almacenista registra en la herramienta SAP y realiza compensaciones cuantificando las diferencias en cantidades y valor. Se le envia al Jefe División de Almacenes con sus respectivos soportes y firma en constancia de aceptación de las mismas. Con los soportes originados en posibles errores u omisiones en los registros recibidos del almacenista y Jefe División Almacenes y las compensaciones se elabora un informe definitivo por cada almacén del inventario anual, cuantificando cantidades y el valor de las diferencias si la hay. Documento que debe ser firmado por todos los participantes y responsables.</t>
  </si>
  <si>
    <t>Análisis de diferencias
Informe de compensaciones</t>
  </si>
  <si>
    <t>La Dirección Administración Activos Fijos - División Almacenes, está efectuando la toma física del inventario de materiales con la Organización Levin de Colombia S.A.S., mediante contrato No. 2-05-14700-1513-2024, con acta de inicio del 2 de octubre de 2024.
 Por lo anterior, una vez se culmine la toma del inventario anual de materiales, se cargarán los reportes del inventario de materiales.</t>
  </si>
  <si>
    <t xml:space="preserve">Se requiere ajustar el control de acuerdo con la metodología del DAFP, el autocontrol reporta que se dio inicio al contrato Prestación de servicios para realizar el inventario físico de materiales que administra la Dirección Administración Activos Fijos de la EAAB-ESP – División de almacenes y PTAR Salitre No. 2-05-14700-1513-2024, con acta de inicio del 2 de octubre de 2024 para la toma de inventario anual, se anexan presentaciones del avance obtenido; sin embargo los anexos difieren del medio de verificación Análisis de diferencias- Informe, por lo cual no se puede validar si el control es eficaz. </t>
  </si>
  <si>
    <t>RP-6084</t>
  </si>
  <si>
    <t>MPFA-CC37: Analizar los sobrantes y activos no ubicados</t>
  </si>
  <si>
    <t>Analizar los sobrantes y activos no ubicados
El profesional nivel 20 analiza cruces entre sobrantes y activos no ubicados del inventario anual presentado por el contratista y realiza los ajustes correspondientes con la afectación en el módulo MM de SAP</t>
  </si>
  <si>
    <t>Informe de la revisión de los cruces justificados y aprobados</t>
  </si>
  <si>
    <t>La Dirección Administración Activos Fijos, circularizó a las áreas de la Empresa que tienen a cargo activos, y que no fueron ubicados en la ejecución del contrato de la toma física del Inventario de la vigencia 2024, a cargo de la compañía Stratuss S.A.S.
 Para verificación del proceso, se adjunta informe de gestión de activos no ubicados.</t>
  </si>
  <si>
    <t>Se requiere ajustar el control siguiendo la metodología del diseño de controles del DAFP; el autocontrol reporta informe fechado el 30 de noviembre donde seleccionaron quinientos (500) activos fijos no ubicados de la base del inventario realizado en el año 2023, los cuales fueron circularizados a las áreas responsables mediante memorando interno; sin embargo, difiere del medio de verificación "Informe de la revisión de los cruces justificados y aprobados" por lo cual no es efectivo el control.</t>
  </si>
  <si>
    <t>RP-6085</t>
  </si>
  <si>
    <t>MPFA-CC40: Crear aviso para la reclamación del siniestro por activos y/o materiales custodiados</t>
  </si>
  <si>
    <t>Crear aviso para la reclamación del siniestro por activos y/o materiales custodiados
El jefe de la división almacén crea aviso de servicio J4 para la reclamación del siniestro por activos y/o materiales custodiados en los almacenes, a la Dirección Seguros con los soportes documentales respectivos;  una vez ha finalizado el servicio de tramité de reclamaciones del seguro respectivo y finaliza el procedimiento el auxiliar administrativo realiza la salida de los materiales en el IFUMM029 “Salida de mercancía por siniestro”; para el caso de los activos fijos el profesional especializado de la Dirección Administración Activos Fijos realiza en SAP la baja del activo siniestrado, en caso que la reposición del activo sea en especie procede a incorporar en la PPYE el nuevo activo.</t>
  </si>
  <si>
    <t>Aviso J4 con soportes documentales</t>
  </si>
  <si>
    <t>La Dirección Administración Activos Fijos - División Almacenes, informa que durante el periodo comprendido entre 1 de septiembre y 27 de diciembre de 2024 no se han presentado siniestros que generen la creación de avisos J4.</t>
  </si>
  <si>
    <t>Se requiere ajustar el control de acuerdo con la metodología del DAFP; no se registran evidencias que den cuenta si el control es efectivo debido a que en el autocontrol se argumenta que no se realizaron avisos SAP con clase J4</t>
  </si>
  <si>
    <t>FND-29521</t>
  </si>
  <si>
    <t>R12-MPFA</t>
  </si>
  <si>
    <t>RP-6086</t>
  </si>
  <si>
    <t>MPFA-CC41:  Reportar los materiales siniestrados al supervisor del contrato de suministro.</t>
  </si>
  <si>
    <t>Reportar los materiales siniestrados al supervisor del contrato de suministro.</t>
  </si>
  <si>
    <t>MPFD0801F01 Memorando interno
y/o correo electrónico</t>
  </si>
  <si>
    <t>La Dirección Administración Activos Fijos - División Almacenes, no generó memorandos, debido a que, durante el periodo comprendido entre el 1 de septiembre y 27 de diciembre de 2024 no se presentaron siniestros de materiales o activos en custodia.</t>
  </si>
  <si>
    <t>El autocontrol registra que no se presentaron  materiales siniestrados.  Se requiere ajustar el control según metodología del DAFP.</t>
  </si>
  <si>
    <t>RP-6087</t>
  </si>
  <si>
    <t>MPFA-CC46: Notificar al contratista los incumplimientos o interrupciones en la prestación de los servicios, de proceder se hace los descuentos en la facturacion correspondiente (no incluye servicios publicos)</t>
  </si>
  <si>
    <t>Notificar al contratista los incumplimientos o interrupciones en la prestación de los servicios, de proceder se hace los descuentos en la facturacion correspondiente (no incluye servicios publicos)</t>
  </si>
  <si>
    <t>MPFD0801F02 Carta Externa
Correo electrónico</t>
  </si>
  <si>
    <t>Durante los meses de agosto, septiembre, octubre y noviembre de 2024  los contratos de Arrendamiento vehículos, arrendamiento motos,  suministro baterías, suministro combustibles, Suministro llantas, suministro repuestos, suministro lubricantes,  monitoreo satelital,  entre otros. es preciso indicar que no se generaron descuentos. Los contratos, 9-05-14500-0077-2024, 2-06-14500-1375-2024 y 2-06-14500-1296-2024 no se presentaron notificaciones por incumplimiento o interrupciones, en la prestación del servicio y suministro de elementos en los meses de referencia.   Los descuentos que se realizaron en el contrato 1-05-14500-1302-2024 UNION TEMPORAL VCT EMPRESARIAL 2024, relacionada a continuación con sus anexos, los cuales se enviaron vía correo electrónico al contratista en el formato MPFD0801F02 Carta Externa y se evidencian en el archivo electrónico Lotus. Descuentos facturación del 16 de jul al 31 de agosto de 2024. Descuentos facturación del 1 al 30 de septiembre de 2024. Descuentos facturación del 1 al 31 de octubre de 2024. Descuentos facturación del 1 al 30 de noviembre de 2024.
 Los descuentos que se realizaron en el contrato 1-05-14500-1301-2024 UNION TEMPORAL NUTRICASINOS 2024, relacionada a continuación con sus anexos, los cuales se enviaron vía correo electrónico al contratista en el formato MPFD0801F02 Carta Externa y se evidencian en el archivo electrónico Lotus. En los meses de Julio, agosto y octubre no se realizaron descuentos. Descuentos facturación del 1 al 30 de septiembre de 2024.. Descuentos facturación del 1 al 30 de noviembre de 2024.</t>
  </si>
  <si>
    <t>El autocontrol registra que los contratos contrato 1-05-14500-1302-2024 UNION TEMPORAL VCT EMPRESARIAL 2024 y el 1-05-14500-1301-2024 UNION TEMPORAL NUTRICASINOS 2024, les fue notificado mediante carta externa con descuentos, así:
 Para el primer contrato: facturas 16 de jul al 31 de agosto de 2024, 1 al 30 de septiembre de 2024, 1 al 31 de octubre de 2024 y del 1 al 30 de noviembre de 2024.
 En cuanto al segundo contrato los descuentos se realizaron  1 al 30 de septiembre de 2024 y del 1 al 30 de noviembre de 2024.
 Es importante redactar el control que dé cumplimiento a la metodología del DAFP-</t>
  </si>
  <si>
    <t>RP-6088</t>
  </si>
  <si>
    <t>MPFA-CC49: Solicitar presupuesto para construcciones en curso</t>
  </si>
  <si>
    <t>Solicitar presupuesto para construcciones en curso
Solicita mediante formato MPFD0801F01 “Memorando Interno” dirigido a la Dirección de Planeación y Control de Inversiones, adjuntado el formato MPFF0101F01 “Plantilla de Información Presupuestal” , Plan Plurianual de Inversiones y la correspondiente plantilla de presentación al Comité Corporativo, la modificación a que haya lugar.</t>
  </si>
  <si>
    <t>MPFD0801F01
“Memorando Interno”
MPFF010F01
“Plantilla de información presupuestal”
Plan Plurianual de Inversiones
Plantilla de presentación a comité corporativo</t>
  </si>
  <si>
    <t>No es posible enviar plantillas presupuestales con corte a noviembre de 2024 teniendo en cuenta que el presupuesto solo se solicita una vez para la vigencia 2024
 Se adjunta lo relacionado con la maduración de proyectos que hacen parte del POAI 2024, que evidencia los proyectos de inversión de la Dirección de Servicios Administrativos y el seguimiento que hace la Dirección de Inversiones de Planeamiento y Control, igualmente se puede visualizar en el siguiente link:
 https://app.powerbi.com/view?r=eyJrIjoiOWJkYzEyNDgtMDhlZS00YjlkLWFhYTQtY2JkYWUwMWYwYTAxIiwidCI6IjI5ODA2ZWExLWRiODYtNGI5Ni1iYTJiLTU1ODY3OTM5MmJhNSIsImMiOjR9
 En este enlace aparecen los proyectos de inversión de la Dirección de Servicios Administrativos y el seguimiento que hace la Dirección de Inversiones de Planeamiento y Control con corte a 30 de noviembre de 2024.</t>
  </si>
  <si>
    <t>Se debe realizar ajuste en el control para que cumpla con la metodología del DAFP; el autocontrol anexa estadísticas con la maduración de los proyectos 2024 no se puede evidenciar la efectividad del control debido a que las evidencias difieren del medio de verificación_; MPFD0801F01 “Memorando Interno” MPFF010F01 “Plantilla de información presupuestal” Plan Plurianual de Inversiones Plantilla de presentación a comité corporativo</t>
  </si>
  <si>
    <t>FND-29523</t>
  </si>
  <si>
    <t>R14-MPFA</t>
  </si>
  <si>
    <t>RP-6089</t>
  </si>
  <si>
    <t>MPFA-CC50: Realiza el reporte de Incidente de Trabajo en el formato interno de la EAAB-ESP “Reporte de Incidentes de Trabajo”</t>
  </si>
  <si>
    <t>Realiza el reporte de Incidente de Trabajo en el formato interno de la EAAB-ESP “Reporte de Incidentes de Trabajo”</t>
  </si>
  <si>
    <t>Reporte de Incidentes de Trabajo  MPEH0912F02</t>
  </si>
  <si>
    <t xml:space="preserve">El equipo profesional a cargo de la supervisión de los contratos de vehículos alquilados, motos alquiladas y GPS, suministros repuestos, combustible, aceites, llantas y demás relacionados a cargo de equipo automotriz, contratos 9-05-14500-0077-2024, 2-06-14500-1375-2024, 2-06-14500-1296-2024 y contrato 1-05-14500-1302-2024 UNION TEMPORAL VCT EMPRESARIAL 2024, indican no se presentaron ningún tipo de incidente en los meses de agosto, septiembre, octubre y noviembre de 2024.
 En el contrato indica que los accidentes de trabajo que se presentaron en el contrato 1-05-14500-1301-2024 UNION TEMPORAL NUTRICASINOS 2024, se relacionan en sus anexos, los cuales se enviaron vía correo electrónico al contratista en el formato MPEH0912F02 y se evidencian en el archivo electrónico Lotus. </t>
  </si>
  <si>
    <t>Se evidencian correos fechados durante el mes de diciembre/24 donde se informa que los contratos de transporte, casino, aseo y cafetería durante el período evaluado no presentaron accidentes. 
 Se requiere ajuste del control según metodología del DAFP</t>
  </si>
  <si>
    <t>RP-6090</t>
  </si>
  <si>
    <t>MPFA-CC54: Informar las afectaciones de los predios por movimiento de linderos u ocupaciones de hecho</t>
  </si>
  <si>
    <t>Informar las afectaciones de los predios por movimiento de linderos u ocupaciones de hecho:
Cada vez que se presente afectación del predio el proveedor del servicio de seguridad y vigilancia informa por correo electrónico o comunicación escrita las afectaciones prediales detectadas para que la Dirección de Seguridad de traslado de la situación a la Dirección de Bienes Raices</t>
  </si>
  <si>
    <t>Correo Electrónico
MPFD0801F01 “Memorando Interno"</t>
  </si>
  <si>
    <t>Durante el periodo de análisis se remitió a la Dirección de Bienes Raices tres notificaciones para que verificaran la posible afectación de predios</t>
  </si>
  <si>
    <t>Durante el período evaluado la Dirección Seguros remitió los memorandos internos Nos. 115001-2024-136, 133 y 1123 a la Dirección Bienes Raíces informando de los predios que han sido objeto de posible ocupación de predios de la Empresa por terceros. Con lo cual se da cumplimiento al control; sin embargo, se debe cumplir con la metodología del diseño de contRoles del DAFP.</t>
  </si>
  <si>
    <t>Correo electrónico
Comunicación Escrita</t>
  </si>
  <si>
    <t>Aviso I6 activación y/o baja de activos de las cuentas contables de  PPYE con sus soportes</t>
  </si>
  <si>
    <t>Avisos SAP I6,I5, I9, I4</t>
  </si>
  <si>
    <t>RP-6096</t>
  </si>
  <si>
    <t>MPFA-CP20: Actualizar el interes del valor asegurable MPFB0120P- Gestón Contractual: Exigencias y obligaciones al contratista en el documento"Condiciones y términos de la invitación",  Capitulo 1. Introducción y régimen aplicable, Numeral 7.</t>
  </si>
  <si>
    <t>Actualizar el interes del valor asegurable MPFB0120P- Gestón Contractual: Exigencias y obligaciones al contratista en el documento"Condiciones y términos de la invitación",  Capitulo 1. Introducción y régimen aplicable, Numeral 7.</t>
  </si>
  <si>
    <t>Reporte de altas y bajas
Memorandos y/o correo electrónico
Avalúo de bienes de la Empresa</t>
  </si>
  <si>
    <t>Para el periodo, se reciben de la dirección de activos fijos la relación de altas y bajas, se identifican los bienes a incluir en las pólizas</t>
  </si>
  <si>
    <t>Se da cumplimiento al control recibiendo los correos electrónicos de la Dirección Activos Fijos con la respectiva base de datos con la relación de altas y bajos de activos fijos comprendidos entre julio a octubre/24; se requiere ajustar el control acorde con la metodología del DAFP.</t>
  </si>
  <si>
    <t>RP-6097</t>
  </si>
  <si>
    <t>MPFA-CP21: Identificar y monitorear las condiciones actuales del mercado frente a las necesidades de la empresa</t>
  </si>
  <si>
    <t>Identificar y monitorear las condiciones actuales del mercado frente a las necesidades de la empresa
Se encuentran señaladas las principales responsabilidades del Corredor de Seguros,  en particular las relacionadas con el análisis del mercado: 
*Recomendar la organización de los riesgos en los productos de seguros con mejor nivel de cobertura existentes en el mercado y sugerir los grupos a definir en el proceso de contratación de los aseguradores, procurando que cada línea que integre el programa de seguros corporativo, sea clasificada adecuadamente de cara a la transferencia del riesgo con la mejor oferta técnica, financiera y de respaldo existente en el mercado.
*Mantener actualizada a la entidad, sobre los cambios y/o ajustes que se presenten en el mercado de seguros, a fin de que esta las conozca y/o evalúe las mejores prácticas o alternativas existentes, adoptando decisiones acertadas en procura de los mayores niveles de servicio posibles y la optimización de las labores de administración de su programa de seguros.</t>
  </si>
  <si>
    <t>Comunicado oficial (Informe bimestral de comportamiento del sector asegurador nacional e internacional realizado por el Corredor)</t>
  </si>
  <si>
    <t xml:space="preserve">Durante el periodo analizado, se recibieron los informes de estado de mercado del sector asegurador. </t>
  </si>
  <si>
    <t xml:space="preserve">Se da cumplimiento al medio de verificación del control a través de informes remitidos por Correcol el 9 sept y 22 noviembre/24; sin embargo el informe del mes de noviembre no se encuentra firmado por el representante legal.
 Se requiere redactar el control acorde con la metodología del DAFP
  </t>
  </si>
  <si>
    <t>RP-6098</t>
  </si>
  <si>
    <t>MPFA-CP22: Identificar los principales riesgos a los que está expuesta la compañía que pueden impactar su patrimonio o desmejorar el estado del riesgo</t>
  </si>
  <si>
    <t>Identificar los principales riesgos a los que está expuesta la compañía que pueden impactar su patrimonio o desmejorar el estado del riesgo
La Dirección Seguros define con el Corredor de Seguros, elaboran  un programa anual que contiene servicios de valor agregado de acuerdo con las necesidades actuales de la compañía, en relación con el tratamiento del riesgo. Esto incluye la inspección de riesgos a instalaciones y/o a proyectos en ejecución.  Los resultados de estas inspecciones sirven para actualizar el estado del riesgo en la Matriz Gestión del Riesgo</t>
  </si>
  <si>
    <t>Correo electrónico,
MPFA0705F01 Cronograma General Anual de Administración de Riesgos,
Lista de Asistencia,
MPFA0705F02 Informe de Inspección y Análisis de Riesgos,
MPFA0705F03 Seguimiento a Recomendaciones</t>
  </si>
  <si>
    <t>Se anexan soportes de reuniones para revisión y ajuste cronograma de servicios de valor agregado.</t>
  </si>
  <si>
    <t>Se debe ajustar el control de acuerdo con la metodología del DAFP, se puede observar la versión 2 del cronograma vigencia 2024-2026 fechado en octubre/24, ayudas de memoria de agosto 23 y 7 septiembre donde se efectúa el seguimiento y definición alcance del valor agregado, así como los informes de gestión de los meses octubre y noviembre, se adjunta comunicado de Octubre 21 de 2024 de la firma Correcol, donde informan Modificación cronograma de actividades de Administración  de V2; sin embargo no se evidencian los formatos  MPFA0705F02 Informe de Inspección y Análisis de Riesgos, MPFA0705F03 Seguimiento a Recomendaciones, contemplados en el medio de verificación.</t>
  </si>
  <si>
    <t>RP-6099</t>
  </si>
  <si>
    <t>MPFA-CP23: Asegurar que el Programa de Seguros cuente con los seguros necesarios para amparar adecuadamente los bienes e intereses patrimoniales y de los que sea o llegare a ser legalmente responsable.</t>
  </si>
  <si>
    <t>Asegurar que el Programa de Seguros cuente con los seguros necesarios para amparar adecuadamente los bienes e intereses patrimoniales y de los que sea o llegare a ser legalmente responsable.</t>
  </si>
  <si>
    <t>*Matriz de Riesgos (bienes e intereses patrimoniales)
*Documento de Avalúo de bienes
*Documento de clasificación de bienes para su aseguramiento
*Términos de referencia</t>
  </si>
  <si>
    <t xml:space="preserve">El pasado 21 de diciembre, la Sec Gral, remitió a la D. Calidad y procesos, la matriz de riesgos del proceso Servicios Administrativos, donde se encuentra el subproceso Seguros. </t>
  </si>
  <si>
    <t>Se evidencia correo de remisión de la matriz de  riesgos a la DGCP de fecha diciembre/24; sin embargo, faltan evidencias para completar ell medio de verificación Documento de Avalúo de bienes *Documento de clasificación de bienes para su aseguramiento *Términos de referencia, por lo cual no se puede validar la eficacia del control.
 Se requiere adaptar la redacción del control a la metodologia de diseño de controles del DAFP.</t>
  </si>
  <si>
    <t>RP-6100</t>
  </si>
  <si>
    <t>MPFA-CP25: Actualizar información del interés asegurable. Garantizar que el interés asegurable refleje la condición actual de la Entidad, para la contratación de los seguros corporativos.</t>
  </si>
  <si>
    <t>Actualizar información del interés asegurable. Garantizar que el interés asegurable refleje la condición actual de la Entidad, para la contratación de los seguros corporativos.
En el Manual de Seguros Corporativos  se especifica la información que deben suministrar las Direcciones de Activos Fijos, Planeamiento y Control de Inversiones; la Gerencia Financiera y las Gerencias Corporativas cabezas de las siguientes áreas: Sistema Maestro, Tecnología, Ambiental, Servicio al Cliente y Gestión Humana; incluyendo datos relacionados con el Inventario actualizado de Predios, Bienes, Instalaciones y Operaciones (proyectos para la adquisición de nuevos bienes, desarrollo de proyectos, o enajenación de bienes, durante el plazo proyectado de la contratación de seguros), así como los de producción, ingresos y gastos que se solicite aportar a la Dirección de Rentabilidad, Costos y Gastos, así como  la relación de los beneficiarios de Créditos Hipotecarios (con la indicación de nombres y valores del avalúo y saldo de la deuda), así como los bienes objeto de los préstamos con indicación de su ubicación. Luego de realizado el avalúo, la Dirección Seguros realiza una clasificación para que sean asegurados en las distintas pólizas que conformarán el programa de seguros corporativos, teniendo en cuenta las condiciones del producto elegible con base en la naturaleza, procesos y operaciones de la entidad, a través del avalúo la Dirección Seguros notifica a la Aseguradora la valoración de todos los bienes e intereses de la empresa. Así mismo, en el Numeral  se menciona que mensualmente la Dirección de Activos Fijos y la Dirección de Rentabilidad Gastos y Costos deben emitir los reportes de altas y bajas, así como de nuevos proyectos a la Dirección de Seguros, cuyos movimientos motivan el ajuste de algunas pólizas del programa de seguros corporativos (variaciones que se comunican a la Aseguradora).</t>
  </si>
  <si>
    <t>Comunicación a las áreas (solicitando información), Avalúo, Reporte de altas y bajas</t>
  </si>
  <si>
    <t>Con el fin de iniciar el proceso de contratación del programa de seguros vigencia 2025-2026, se solicitó información a las áreas para verificar la información concerniente a actualizar los valores asegurables/asegurados. Igualmente se recibieron los informes mensuales de altas y bajas por parte de la dirección de activos fijos.</t>
  </si>
  <si>
    <t xml:space="preserve">El control debe ajustarse de acuerdo  la metodología del diseño de controles del DAFP; se evidencian correos electrónicos de la Dirección Activos fijos donde remiten la base de altas y bajas, como también los memorandos del 208 al 211 remitidos a Gerencia Financiera,, Servicio al Cliente, Tecnología y Sistema Maestro fechadas diciembre/24, solicitando Estados financieros, la relación de las inversiones proyectadas por el área a su cargo, para las vigencias 2025 y 2026, entre otros, lo que refleja el cumplimiento del control </t>
  </si>
  <si>
    <t>RP-6101</t>
  </si>
  <si>
    <t>MPFA-CP26: Solicitud de reconsideración a la Aseguradora. Gestionar el reconocimiento de un siniestro cuando la  Aseguradora los haya objetado</t>
  </si>
  <si>
    <t>Solicitud de reconsideración a la Aseguradora. Gestionar el reconocimiento de un siniestro cuando la  Aseguradora los haya objetado
Se especifica cómo proceder cuando la Aseguradora objeta el reconocimiento de un siniestro, en el que el corredor de seguros analiza y conceptúa objeción y si hay lugar a ello, proyecta solicitud de reconsideración, teniendo en cuenta las coberturas de las pólizas y los argumentos jurídicos y técnicos que apliquen. Así mismo, se presenta solicitud de reconsideración debidamente fundamentada a la Aseguradora y firmada por el Director de Seguros (Numeral 20. Presentar reconsideración objeción a la aseguradora).</t>
  </si>
  <si>
    <t>MPFD0801F02 Carta Externa o correo electrónico (dirigido a la Aseguradora)
MPFD0801F01
“Memorando interno”</t>
  </si>
  <si>
    <t>Se cargan evidencias de los casos de objeciones y sus respectivas re consideraciones para los casos en que aplicó.</t>
  </si>
  <si>
    <t>Se requiere redactar el control de acuerdo con la metodología del diseño de controles del DAFP; se evidencia comunicados a AXA COLPATRIA  fechados en agosto/24 donde se solicita la reconsideración de objeción de siniestros, y correos electrónicos de Howdengroup, respuesta de AXA COLPATRIA de agosto21/24  a solicitud de reconsideración relacionada con el detrimento patrimonial; por lo anterior queda demostrao el cumplimiento del control.</t>
  </si>
  <si>
    <t>RP-6102</t>
  </si>
  <si>
    <t>MPFA-CP27: Verificar extemporaneidad y cobertura para notificar a la Aseguradora la ocurrencia del siniestro.</t>
  </si>
  <si>
    <t>Verificar extemporaneidad y cobertura para notificar a la Aseguradora la ocurrencia del siniestro.  Verificar la fecha de ocurrencia del siniestro para confirmar su ajuste a cobertura . Se establece como política que las áreas deben informar la ocurrencia del siniestro a la Dirección de Seguros, dentro de los dos (2) días hábiles siguientes a la ocurrencia del hecho o en el menor tiempo posible si es un siniestro que comprometa la continuidad en la prestación del servicio . “Solicitar Tramite de la reclamación del Siniestro y Radicar” se especifican las actividades previas de solicitud o trámite de reclamación de las áreas a la Dirección de Seguros, quien una vez conocido verifica la cobertura del siniestro de acuerdo con la póliza de seguros vigente en la Empresa  y acorde con el Manual de Seguros Corporativos. Posteriormente la Dirección Seguros debe informar al corredor de seguros mediante comunicación adjuntando los soportes enviados por las áreas, para que realice el trámite de reclamación ante la aseguradora</t>
  </si>
  <si>
    <t>Comunicación del siniestro por parte del área y soportes, 
Póliza de Seguros,
Comunicación externa o correo electrónico al corredor de seguros y  Documentación entregada por las áreas</t>
  </si>
  <si>
    <t>Para el periodo evaluado no se presentó objeción de siniestros por extemporaneidad.</t>
  </si>
  <si>
    <t xml:space="preserve">Se debe ajustar el control según la metodología del DAFP. para el período evaluado el autocontrol registra que no se presentaron informes de extempóraneidad.   </t>
  </si>
  <si>
    <t>RP-6103</t>
  </si>
  <si>
    <t>MPFA-CP28: Asegurar que los soportes de los movimientos contables que corresponden a la cuenta de Inventarios sean veraces, completos, auténticos, verificables, inalterables y se asegure su conservación.</t>
  </si>
  <si>
    <t>Asegurar que los soportes de los movimientos contables que corresponden a la cuenta de Inventarios sean veraces, completos, auténticos, verificables, inalterables y se asegure su conservación.
El Auxiliar Administrativo con el rol de almacenista realiza la entrada de materiales a la cuenta de inventarios teniendo en cuenta la remisión, el aviso I7 y los correspondientes soportes. Cuando realiza la salida de materiales el auxiliar administrativo verifica la orden de mantenimiento y/o reserva, cantidades, código de material y los lotes; para los medidores nuevos verifica con el formato MPFD0801F01 “Memorando Interno” los seriales de éstos e ingresa al sistema. 
Analiza la información  e ingresa en el sistema la información registrada en las planillas correspondiente al segundo conteo de la toma cíclica de inventario posteriormente el Jefe de Almacen realiza la contabilización de diferencias a través de IFUMM042 “Contabilización de diferencias de Inventario,  e ingresa las salidas del almacén en SAP  
 Para asegurar que la información de los movimientos contables que corresponden a la cuenta de inventarios sea conforme con lo anteriormente descrito, se debe cumplir con los lineamientos de la Norma del proceso contable y sistema documental contable vigente del Regimen de Contabilidad Pública aplicable a la EAAB, considerando que es la base para el ejercicio del control y supervisión.</t>
  </si>
  <si>
    <t>Aviso SAP I7
No. orden de mantenimiento
Memorando interno 
MPFA0518F01 Orden entrega de material</t>
  </si>
  <si>
    <t>La División Almacenes, recibe los materiales a través de Avisos I7, una vez se tenga la entrada de mercancía del material, se registra en la cuenta contable de inventarios.
 Se anexa el listado de avisos I7 recibidos y atendidos, y las conciliaciones de inventarios, correspondientes a los meses de agosto, septiembre, octubre y noviembre de 2024.
 La conciliación de diciembre de 2023, se presentará posterior al cierre contable de la vigencia fiscal 2024.</t>
  </si>
  <si>
    <t>Se observa listado de los avisos I7 correspondientes a los meses septiembre -diciembre/24 así como conciliaciones inventario de materiales; no obstante no se cumple con el medio de verificación: No. orden de mantenimiento, Memorando interno y formato MPFA0518F01 Orden entrega de material.
 De igual manera se debe ajustar la redacción del control acorde con el diseño de controles de la metodología del DAFP.</t>
  </si>
  <si>
    <t>RP-6104</t>
  </si>
  <si>
    <t>MPFA-CP29: Realizar inventario anual a través de un tercero  para verificar la existencia de los materiales y activos que reposan en los almacenes y bodegas y compararlos con los listados que están registrados en SAP R/3, con el fin de detectar diferencias (faltantes y sobrantes), inconsistencias en la información cargada en el sistema, o movimientos no reportados o no registrados</t>
  </si>
  <si>
    <t>Realizar inventario anual a través de un tercero  para verificar la existencia de los materiales y activos que reposan en los almacenes y bodegas y compararlos con los listados que están registrados en SAP R/3, con el fin de detectar diferencias (faltantes y sobrantes), inconsistencias en la información cargada en el sistema, o movimientos no reportados o no registrados; el auxiliar administrativo del almácen genera las planillas del primer conteo de inventario anual de los almacenes y lo entrega al contratista , realiza el inventario con las cantidades encontradas en el primer conteo, analiza las diferencias  debe realizarse un segundo conteo o la corrección de errores de digitación, se genera un  informe definitivo por cada almacén del inventario anual, cuantificando cantidades y el valor de las diferencias si aplica.</t>
  </si>
  <si>
    <t>Informes del contratista (según términos de referencia del contrato), 
Planillas de primer y segundo conteo
Análisis de Diferencias de Inventario 
Informe de verificación del Supervisor (control de calidad)</t>
  </si>
  <si>
    <t>La Dirección Administración Activos Fijos - División Almacenes inició la toma física del inventarios:
 - Inventario de materiales, con la Organización Levin de Colombia S.A.S., mediante contrato No. 1-05-14700-1405-2023, con acta de inicio del 8 de noviembre de 2023.
 - Inventario de activos fijos, con la firma Kreston Colombia S.A.S., mediante contrato No. 2-05-14700-1576-2024, con acta de inicio del 21 de octubre de 2024.</t>
  </si>
  <si>
    <t xml:space="preserve">El autocontrol da cuenta del inicio de los contratos 1-05-14700-1405-2023 ( Organización Levin de Colombia S.A.S) y . 2-05-14700-1576-2024 ( Kreston Colombia S.A.S) para la toma física del inventarios, cuyas evidencias son el avance con corte al 10 de diciembre/24 del inventario a todos los almacenes a cargo de la Dirección Activos Fijos (Levin de Colombia) e informe número 2 de Kreston Colombia con un avance de la primera etapa del 35% del progreso del contrato con un total de 6.009 activos inventariados. No obstante el medio de verificación se cumple parcialmente, no se evidencian Planillas de primer y segundo conteo,Análisis de Diferencias de Inventario, e Informe de verificación del Supervisor (control de calidad).
 En cuanto al control se requiere ajuste para dar cumplimiento a la metodología del diseño de controles del DAFP.
  </t>
  </si>
  <si>
    <t>RP-6105</t>
  </si>
  <si>
    <t>MPFA-CP30: Realizar la codificación de materiales</t>
  </si>
  <si>
    <t>Realizar la codificación de materiales 
El auxiliar administrativo con el rol de almacenista realiza la codificación y manejo de materiales en SAP, procede a marcar las estanterias para posteriormente ubicar los materiales</t>
  </si>
  <si>
    <t>Código de material en sap
Estanterias marcadas con el código de material</t>
  </si>
  <si>
    <t>Los Almacenistas de la División Almacenes, indican que la codificación de los materiales se encuentra actualizada en SAP,  como también las estanterias marcadas según el código del material.
 Se anexa registro fotográfico de la estantería marcada en los almacenes a cargo de la División Almacenes.</t>
  </si>
  <si>
    <t>Se da cumplimiento al control según registro fotográfico de estanterías marcadas y registro en sap de la codificación del material.
 Se requiere ajustar el control para que dé cumplimiento al diseño de controles del DAFP.</t>
  </si>
  <si>
    <t>RP-6106</t>
  </si>
  <si>
    <t>MPFA-CP33: Recibir solicitud de activación de la Propiedad Planta y Equipo</t>
  </si>
  <si>
    <t>Recibir solicitud de activación de la Propiedad Planta y Equipo
El tecnólogo administrativo nivel 30 recibe solicitud de activación de la PPYE mediante aviso de servicio I6 verifica los documentos soporte, de estar correctos aprueba la solicitud. Se cuenta con 15 días hábiles para la gestión de activación de las obras.
Crea los activos fijos mediante el IFUAA001 “Creación de datos maestros”, identificando la clase y centro de costo en el cual se van a registrar y liquida los activos de Construcción en Curso a Propiedad Planta y Equipo, con IFUAA022 “Capitalización, CeCo_distribuir.
En caso que los activos se retiren de la PPYE analiza e identifica los activos para dar de baja de acuerdo con el formato MPFA0402F08 “Reporte de Baja de Activos de PPYE”.</t>
  </si>
  <si>
    <t>La Dirección Administración Activos Fijos, remite el listado de avisos I6 - Construcciones en Curso recibidos y atendidos entre el 1 de septiembre y el 27 de diciembre de 2024, los cuales generaron alguna activación y/o baja de activos de las cuentas contables de Propiedad, planta y equipo, como también los que se encuentran en tratamiento y aún no han sido cerrados.</t>
  </si>
  <si>
    <t>Se evidencian avisos I6 para la activación de activos de las cuentas contables de  PPYE con sus soportes que se encuentran en sap; se da cumplimiento al control; no obstante se debe ajustar el control al diseño de controles del DAFP.</t>
  </si>
  <si>
    <t>RP-6107</t>
  </si>
  <si>
    <t>MPFA-CP34: Generar la base de activos a inventariar</t>
  </si>
  <si>
    <t>Generar la base de activos a inventariar 
Anualmente se contrata con un proveedor externo la toma física de los inventarios de activos, generando la base de datos de activos a inventariar (IFUAA033 Sistema de información Reportes).  El contratista entrega un Informe final especificando activos inventariados, certificados por las áreas y activos no ubicados. El Director de Activos Fijos envía memorando a los funcionarios a los cuales no se les ubicaron los activos fijos,  dispone  de 8 días calendarios para programar visita de verificación de activo, en caso de pérdida no reportada a Activos Fijos podrá reemplazar el activo con otro de características iguales o similares o de la misma calidad presentando la factura previa aprobación del área técnica correspondiente. Posteriormente, se realiza la actualización correspondiente en la cuenta contable de Propiedad Planta y Equipo de SAP de los activos que se logren ubicar; en el caso de los activos no ubicados se remite a la Oficina de Control Disciplinario Interno .</t>
  </si>
  <si>
    <t>Informes del contratista
Reportes (SAP), 
Memorandos a funcionarios, 
Memorandos a Oficina de Control Disciplinario Interno
Memorando a Contabilidad</t>
  </si>
  <si>
    <t>La Dirección Administración Activos Fijos inició la toma física del inventario de activos fijos con la compañía Kreston Colombia S.A.S., mediante contrato No. 2-05-14700-1576-2024, con acta de inicio firmada en Ariba el 21 de octubre de 2024.
 Se anexa acta de inicio del contrato 2-05-14700-1576-2024 y base de activos a inventariar entregada a la empresa contratista.</t>
  </si>
  <si>
    <t>No se cumple con el medio de verificación del control Informes del contratista,Reportes (SAP), Memorandos a funcionarios, Memorandos a Oficina de Control Disciplinario Interno, Memorando a Contabilidad.
 Se debe ajustar el control para que cumpla con el diseño de controles del DAFP.</t>
  </si>
  <si>
    <t>RP-6108</t>
  </si>
  <si>
    <t>MPFA-CP35: Análisis de la base de datos de contratos</t>
  </si>
  <si>
    <t>Análisis de la base de datos de contratos
El profesional nivel 21  realiza análisis de la base, dentro de los tres (3) días hábiles siguientes de haber recibido correo electrónico del Profesional Especializado 20. 
De la base de Excel de contratos, filtra los de estado terminado y/o liquidado, validando el nombre del supervisor, objeto del contrato, entradas de mercancía, avance financiero y el número del activo de Construcciones en Curso.</t>
  </si>
  <si>
    <t>Archivo Excel con relación de Contratos con estado terminado y/o liquidado.</t>
  </si>
  <si>
    <t xml:space="preserve">La Dirección Administración Activos Fijos, realiza la verificación de la base de datos de los contratos con estado "Terminado/Liquidado", correspondientes a la cuenta contable construcciones en curso - COCU, en forma mensual.
 Se adjunta base de datos de análisis COCU correspondiente al periodo de agosto a noviembre de 2024. 
 La base de datos del mes de diciembre se realizará una vez se genere el cierre contable. </t>
  </si>
  <si>
    <t>Se cumple con el control para el período evaluado, anexando listado en excel con los contratos liquidados y terminados para activación de construcciones en curso.
 Se debe ajustar el control para que de cumplimiento a la metodología del DAFP.</t>
  </si>
  <si>
    <t>RP-6109</t>
  </si>
  <si>
    <t>MPFA-CP36: Realizar conciliación con la Dirección de Contabilidad</t>
  </si>
  <si>
    <t>Realizar conciliación con la Dirección de Contabilidad
Para la creación de un activo fijo, las ARS deben crear aviso SAP I5 (compra de terrenos) I9 (compra directa), el Director Administración Activos Fijos y/o   funcionario designado recibe correo de solicitud, ingresa al IFUCS022 “Modificar aviso de servicios”, verifica que se encuentre anexo el formato  el MPFA0401F01 “Solicitud de Creación de Activos Fijos” ; el profesional designado de activos fijos solicita a la Dirección de Planeamiento y control de inversiones verificar lo solicitado en el formato vs cn la formulacion del proyecto posteriormente el profesional designado de activos fijos realiza la creación del activo  e informa a la ARS la creación del número de activo . Al cierre de cada mes la Direccion de Activos Fijos realiza conciliación con la Dirección de Contabilidad,</t>
  </si>
  <si>
    <t xml:space="preserve">La Dirección Administración Activos Fijos, realiza la Conciliación de la cuenta contable de Propiedad, planta y equipo, con la Dirección de Contabilidad, de manera mensual. 
 Adjunto se remite conciliaciones con corte al 31 de agosto, 30 de septiembre, 31 de octubre y 30 de noviembre de 2024.    No se carga la Conciliación con corte a 31 de diciembre, toda vez que la Dirección Administración Activos Fijos se encuentra en el proceso del cierre contable. </t>
  </si>
  <si>
    <t>No se cumple con el medio de verificación:Avisos Sap  I6,I5, I9, I4 se anexan conciliaciones de septiembre a noviembre/24 "Saldo costo histórico módulos contabilidad vs activos fijos"; no es posible evaluar la efectividad del control.
 Se debe ajustar el control teniendo en cuenta la metodología del diseño de controles del DAFP.</t>
  </si>
  <si>
    <t>RP-6110</t>
  </si>
  <si>
    <t>MPFA-CP38: Realizar marcación de bodegas y actualizar ubicaciones de materiales</t>
  </si>
  <si>
    <t>Realizar marcación de bodegas y actualizar ubicaciones de materiales
El auxiliar administrativo con el rol de almacenista realiza la marcación de bodegas, levantamiento y/o actualización de las ubicaciones de los materiales identifique el código del material y la descripción teniendo en cuenta:
a)La marcación debe hacerse en letra legible, preferiblemente impresa. 
b)Siempre que ingrese un material o elemento a las bodegas debe marcarse.
c)El código es acorde al asignado por el sistema (código de 10 digitos)</t>
  </si>
  <si>
    <t>Registro fotográfico de los materiales ubicados en almácen</t>
  </si>
  <si>
    <t>Los Almacenistas de la División Almacenes, realizaron la marcación de bodegas requerida.
 Se anexa registro fotográfico de la marcación en los almacenes a cargo de la División Almacenes.</t>
  </si>
  <si>
    <t>Se cumple con el medio de verificación, el control es efectivo; no obstante, se debe ajustar el control de acuerdo con la metodología del DAFP.</t>
  </si>
  <si>
    <t>RP-6111</t>
  </si>
  <si>
    <t>MPFA-CP39: Generar lista de materiales con baja y nula rotación</t>
  </si>
  <si>
    <t>Generar lista de materiales con baja y nula rotación
El jefe de la división Almacenes  mediante IFUMM052 "Selección de Análisis de Material" genera la lista de materiales identificados como de rotación baja y nula para remitir junto  con el formato MPFA0516F01 "Solicitud concepto técnico materiales nula rotación" a cada una de las áreas de la Empresa. Los Gerentes, Jefes de área analizan el listado de baja y nula rotación, emiten concepto técnico y remiten a la división de almacenes,  se programa comité de inventarios para definir la disposición final.</t>
  </si>
  <si>
    <t>Reporte listado de materiales
Acta de comité de inventario</t>
  </si>
  <si>
    <t xml:space="preserve">La División Almacenes realizo el análisis de rotación de los materiales </t>
  </si>
  <si>
    <t>No se cumple con el medio de verificación Reporte listado de materiales Acta de comité de inventario, por lo cual no es efectivo el control; se requiere ajustar el control de acuerdo con la metodología del diseño de controles del DAFP.</t>
  </si>
  <si>
    <t>RP-6112</t>
  </si>
  <si>
    <t>MPFA-CP42: Planificar el presupuesto para los servicios de apoyo logístico</t>
  </si>
  <si>
    <t>Planificar el presupuesto para los servicios de apoyo logístico 
Anualmente, el Director y planificador de la Dirección de Servicios Administrativos, elaboran la planificación del presupuesto para la asignación de los recursos requeridos para los servicios de apoyo logístico, esta planificación se realiza conforme a los lineamientos definidos por la Gerencia Corporativa de Planeamiento y Control. Esta planificación se envía por correo electrónico a la Dirección de Planeación y Control de Rentabilidad, Gastos y Costos.</t>
  </si>
  <si>
    <t>Correo electrónico, 
MPEE0209F03
Plantilla Planificación y Presupuestación</t>
  </si>
  <si>
    <t>El profesional planificador del área indica que No es posible enviar plantillas presupuestales de agosto a noviembre de 2024 teniendo en cuenta que el presupuesto solo se solicita una vez para la vigencia 2024.  De todas formas, se anexa solicitud de presupuesto para la vigencia 2024 donde se encuentran todos los rubros que maneja la Dirección de Servicios Administrativos y los indicadores de costos del del año 2024.  En cuanto al comentario del monitoreo” Tan solo se evidencia la plantilla presupuestal, no se evidencia correo electrónico como lo menciona el medio de verificación” cuando se presenta el presupuesto a la Dirección de Planeamiento y Control de Costos y Gastos, estas se presentan en mesas de trabajo conjunto con las áreas, no hay oficio de radicación,  pero si correos de retroalimentación. Para la verificación lo que pueden es verificar el presupuesto que tiene asignado la Dirección.</t>
  </si>
  <si>
    <t>No se anexan evidencias, el autocontrol reporta que las construcciones nuevas cumplen con la normatividad. No se puede evaluar la eficacia del control
 Se requiere ajustar el control de acuerdo con la metodología del DAFP.</t>
  </si>
  <si>
    <t>RP-6113</t>
  </si>
  <si>
    <t>MPFA-CP43: Realizar el seguimiento a los Acuerdos Marco de Servicio aprobados por las diferentes áreas de la Empresa y la Dirección de Servicios Administrativos</t>
  </si>
  <si>
    <t>Realizar el seguimiento a los Acuerdos Marco de Servicio aprobados por las diferentes áreas de la Empresa y la Dirección de Servicios Administrativos.
El profesional de la Dirección de Planeación Rentabilidad Costos y Gastos realiza mensualmente el seguimiento a la negociación y aprobación de los Acuerdos Marco de Servicio que deben establecerse en la vigencia y generar periódicamente un reporte donde se pueda evidenciar el estado de aprobación de los mismos.
El facilitador del SUG de la Dirección Servicios Administrativos realiza seguimiento mensual a los avisos e informa a los profesionales del área para que ejecuten las acciones a que haya lugar</t>
  </si>
  <si>
    <t>Correo electrónco,
Base en excel de informe indicadores de atención, oportunidad y cumplimiento, 
Avisos SAP</t>
  </si>
  <si>
    <t xml:space="preserve">La Dirección Servicios Administrativos realiza seguimiento mensual a los avisos e informa a los profesionales del área para que ejecuten las acciones a que haya lugar. Se anexa archivo PDF que contiene los Correos de Seguimiento indicadores entre agosto y diciembre de 2024. </t>
  </si>
  <si>
    <t>Se evidencia correo electrónico del facilitador SUG donde solicita se realice completar el trámite de los avisos sap; es importante resaltar que en este seguimiento a los indicadores no se debe tener en cuenta los del proceso de mantenimiento y documental.
 Se requiere ajustar el control de acuerdo al diseño de controles del DAFP.</t>
  </si>
  <si>
    <t>RP-6114</t>
  </si>
  <si>
    <t>MPFA-CP44: Velar porque los terminos de referencia del contrato se cumplan por parte del contratista</t>
  </si>
  <si>
    <t>Velar porque los terminos de referencia del contrato se cumplan por parte del contratista.
El Supervisor y personal de apoyo realizan seguimiento a la ejecución de los contratos  de prestación de los servicios de apoyo logístico, a través de los  informes de gestión presentados mensualmente por el contratista  y para los servicios ocasionales se valida contra los avisos SAP atendidos. La supervisión se realiza conforme a lo definido en el Manual de Supervisión e Interventoría vigente.</t>
  </si>
  <si>
    <t>MPFB0201F27 Informe de gestión</t>
  </si>
  <si>
    <t>Se anexa Minutas de contrato,  acta de inicio del contrato, e informes de gestión de contratos de Arrendamiento motos, Arrendamiento Vehículos, prestación Servicio de Aseo y Cafetería, Suministro de Baños Portátiles, Suministro de Baterías,  Servicio de Casino, Suministro de Combustibles, Servicio de Eventos logísticos, suministro de Impresión, servicio de Lavado vehículos, suministro de Llantas, suministro de Lubricantes, servicio de Monitoreo satelital, suministro de Papelería, suministro de Repuestos para vehículos, servicio de revisión Tecnomecánica y Prestación servicio de Transporte de rutas para los empleados. Los soportes anexados se encuentran cargados en el aplicativo Lotus en el archivo electrónico de contratación.</t>
  </si>
  <si>
    <t>Se cumple con el medio de verificación "Informe de gestión" ; sin embargo, es importante resaltar que solo se debe anexar los informes correspondientes al subproceso de apoyo logístico. 
 El control debe ajustarse de acuerdo a la metodología del diseño de controles del DAFP.</t>
  </si>
  <si>
    <t>RP-6115</t>
  </si>
  <si>
    <t>MPFA-CP45: Verificar que los documentos obligartorios del conductor y del vehículo se encuentren al día para asegurar que este se pueda movilizar sin inconvenientes</t>
  </si>
  <si>
    <t>Verificar que los documentos obligartorios del conductor y del vehículo se encuentren al día para asegurar que este se pueda movilizar sin inconvenientes. 
El Auxiliar Administrativo de la Dirección de Servicios Administrativos, con base en el Reporte "ZSalidas_vehic" del SAP , verifica diariamente el vencimiento de las revisiones técnico mecánicas de los vehículos y anualmente el del SOAT. De tal manera, que se envía un correo electrónico a los responsables de área solicitando que generen un Aviso SAP (V2) para la revisión técnico mecánica y una vez realizado el ARS remita los soportes correspondientes para su actualización en SAP. Así mismo, se envía un correo electrónico a la Dirección Seguridad para que restrinja la salida de los vehículos que no cuenten con los documentos obligatorios al día o la autorización interna de conducción que expide la Dirección Salud.</t>
  </si>
  <si>
    <t>Correo electrónico a responsables de área, 
Correo electrónico y Reporte programación para la Dirección de Seguridad, 
Informativo mensual (Revisión técnico mecánica y emisiones contaminantes)</t>
  </si>
  <si>
    <t>Se anexa soporte correos enviados a dirección seguridad en cuanto a bloqueos de salida, cabe aclarar que las revisiones tecnicomecanicas se hacen por un aviso V3, Y en caso de no contar con ella, Sap impide la creacion de avisos SAP HD, se genera una alerta al área, esto en cuanto al reporte  ZSalidas_vehic".</t>
  </si>
  <si>
    <t>El medio de verificación se cumple parcialmente, se encuentran correo electrónico a responsables de área y a la Dirección de Seguridad solicitando el bloqueo de la salida de vehículos, no se evidencia Reporte programación para la Dirección de Seguridad ni Informativo mensual (Revisión técnico mecánica y emisiones contaminantes).
 El control debe ser ajustado de acuerdo con la metodología del DAFP.</t>
  </si>
  <si>
    <t>RP-6116</t>
  </si>
  <si>
    <t>MPFA-CP47: Revisar en el presupuesto la existencia de recursos en el rubro de construcciones en curso</t>
  </si>
  <si>
    <t>Revisar en el presupuesto la existencia de recursos en el rubro de construcciones en curso
El profesional de Planta Física evalúa junto con el Planificador si en el presupuesto asignado a la Dirección de Servicios Administrativos se encuentra contemplado el rubro “Construcciones en Curso”  Si no cuenta con el presupuesto, éste será solicitado para la próxima vigencia, a través del formato MPFF0102P “programación presupuestal”</t>
  </si>
  <si>
    <t>Presupuesto asignado
MPFF0102P “programación presupuestal”</t>
  </si>
  <si>
    <t>El profesional planificador del área indica que en el presupuesto de Inversiones  de la Dirección de Servicios Administrativos No es posible que envíe plantillas de los meses de agosto a noviembre de 2024, teniendo en cuenta que el presupuesto se solicita una sola vez para toda la vigencia.  En los meses de enero a marzo se envío la plantilla del presupuesto de la vigencia 2024</t>
  </si>
  <si>
    <t xml:space="preserve">Se requiere ajuste al control de acuerdo con la metodología del diseño de controles del DAFP, en el autocontrol se informa que el presupuesto es asignado al inicio de cada vigencia, por lo cual no es efectivo el control. </t>
  </si>
  <si>
    <t>RP-6117</t>
  </si>
  <si>
    <t>MPFA-CP48: Garantizar que las construcciones nuevas  a cargo de la Dirección de Servicios Administrativos cumplan con los requisitos técnicos y normativos aplicables a realizar</t>
  </si>
  <si>
    <t>Garantizar que las construcciones nuevas  a cargo de la Dirección de Servicios Administrativos cumplan con los requisitos técnicos y normativos aplicables a realizar.
Se encuentran documentados todos los lineamientos y actividades que se deben tener en cuenta para el trámite de avisos SAP para la construcción de edificaciones nuevas, así como  la definición y evaluación de los recursos necesarios por parte del profesional Especializado con el visto bueno del Director de Servicios Administrativos, inscripción en el banco de proyectos aprobada por el Director de Servicios Administrativos y el Gerente Corporativo de Gestión Humana y Administrativa , modificaciones posteriores en caso que aplique,  elaboración de los términos de referencia del contrato aprobados por el Gerente Corporativo de Gestión Humana y Administrativa ,  remisión de información a la Dirección de Activos Fijos para su activación y finalmente la entrega formal de la construcción por parte de la Dirección de Servicios Administrativos.</t>
  </si>
  <si>
    <t>Aviso SAP
MPFD0801F01 Memorando Interno (informando viabilidad al área), 
Presupuesto asignado, 
MPE0218F01 Ficha de Inscripción de Proyectos de Inversión Mediano y Largo Plazo,
MPFA0402F05 Estudios y Diseños, 
MPFD0801F05 Ayuda de Memoria (entrega de la construcción)</t>
  </si>
  <si>
    <t>Las construcciones nuevas a cargo de la Dirección de Servicios Administrativos cumplen con los requisitos técnicos y normativos aplicables a realizar</t>
  </si>
  <si>
    <t>RP-6118</t>
  </si>
  <si>
    <t>MPFA-CP51: Realizar la devolución del chip</t>
  </si>
  <si>
    <t>Realizar la devolución del chip
Todo funcionario que tenga vehículos y/o equipos con chip de suministro de combustible y que vayan a tramitar el traslado de activos fijos y solicitud de baja  debe llevar el  VoBo del supervisor del contro de combustible como constancia de la devolución y/o traslado del dispositivo de suministro combustible.</t>
  </si>
  <si>
    <t>MPFA0202F01 Acta de entrega y responsabilidad</t>
  </si>
  <si>
    <t>Se anexa acta de compromiso y responsabilidad recibo y entrega de chip combustible realizadas en los meses de agosto, septiembre, octubre, noviembre de 2024</t>
  </si>
  <si>
    <t>Se cumple con el control a través de la devolución del chip de combustible del equipo UP54, retrocargador RC01 y motobomba BD13; es importante resaltar que los documentos deben estar sin enmendaduras y debe estar totalmente diligenciado (fecha).
 Se requiere ajustar el control de acuerdo con el diseño de controles del DAFP.</t>
  </si>
  <si>
    <t>RP-6119</t>
  </si>
  <si>
    <t>MPFA-CP52: Realizar la verificación de factura de suministro de combustible</t>
  </si>
  <si>
    <t>Realizar la verificación de factura de suministro de combustible
El auxiliar administrativo quincenalmente realiza la verificación de la factura vs las placas de los vehículos y/o simbolo de los equipo,  la cantidad de combustible asignado a cada uno de ellos, y los avisos sap en caso de combustible adicional</t>
  </si>
  <si>
    <t>Informe de gestión</t>
  </si>
  <si>
    <t>Para el periodo solicitado no se han presentado Transferencia de costos no causados por suministro de combustible a las áreas, para el contrato de Combustible 9-06-14500-0581-2023. Se adjunta informes de gestión.</t>
  </si>
  <si>
    <t>Se cumple con el control y el medio de verificación se adjuntaron los informes de gestión del período evaluado y se evidencia en ellos el seguimiento que hace el supervisor al contrato, en el autocontrol se informa que no hubo transferencia de costos a las áreas.
 Se debe realizar el ajuste al control de acuerdo con la metodología del DAFP</t>
  </si>
  <si>
    <t>3/01/2025</t>
  </si>
  <si>
    <t>RP-6120</t>
  </si>
  <si>
    <t>MPFA-CP53: Realizar rondas de inspección y registrar novedades</t>
  </si>
  <si>
    <t>Realizar rondas de inspección y registrar novedades</t>
  </si>
  <si>
    <t>Durante el periodo de análisis se remitió la comunicación 115001-2024-129 para solicitar arreglo de puertas en el punto de venta de agua Valladolid</t>
  </si>
  <si>
    <t>Se da cumplimiento al medio de verificación, para el período evaluado se observa comunicación 1150001-2024-129  dirigido a Apoyo Comercial solicitando el mantenimiento puertas de acceso de los puntos de venta Valladolid y Villa del Rio.
 Se requiere ajustar el control para que de  cumplimiento a la metodología del diseño de controles del DAFP.</t>
  </si>
  <si>
    <t>RP-8497</t>
  </si>
  <si>
    <t>MPFB-CC115</t>
  </si>
  <si>
    <t>El supervisor o interventor (si aplica), en los casos que se evidencie que el valor acumulado de los descuentos supere la cuantía de la cláusula penal pecuniaria establecida en el contrato, procederá a oficiar al contratista, a la compañía aseguradora y a la Gerencia Jurídica, previa elaboración del informe correspondiente, según lo establecido en el Manual de Contratación aplicable.
 Evidencia: Informe de ejecución contractual y soporte de los oficios remitidos.</t>
  </si>
  <si>
    <t>Informe de gestión del contrato; Estado de avance del contrato; Entrada de mercancía, Correo electrónico con observaciones.</t>
  </si>
  <si>
    <t>Caicedo Gonzalez Gonzalez, Jenny
Guerrero Ardila Ardila, Miller German German
Ramirez Mosquera, Carolina</t>
  </si>
  <si>
    <t>Secretaria General - Dir Contratacion y Compras</t>
  </si>
  <si>
    <t>30/04/2024</t>
  </si>
  <si>
    <t>Como evidencia de la ejecución del control, se adjuntan el correo y el memorando informados por la Oficina de Asesoría Legal para el periodo comprendido entre septiembre y diciembre  de 2024.</t>
  </si>
  <si>
    <t>DISEÑO: La descripción del control es clara y entendible; cumple con los parámetros establecidos en la metodología de administración de riesgos: frecuencia, responsable, propósito, evidencias y criterios de revisión y de aceptación o rechazo.
 EJECUCIÓN: El proceso adjunta el correo y el memorando informados por la Oficina de Asesoría Legal para el periodo, por lo cual se da cumplimiento al control propuesto</t>
  </si>
  <si>
    <t>23/01/2025</t>
  </si>
  <si>
    <t>Gestión Contractual</t>
  </si>
  <si>
    <t>FND-30649</t>
  </si>
  <si>
    <t>R105-MPFB</t>
  </si>
  <si>
    <t>RP-8493</t>
  </si>
  <si>
    <t>MPFB-CD103</t>
  </si>
  <si>
    <t>El Profesional especializado nivel 20 de la Dirección Contratación y Compras (Gestor de categoría) cada vez que recibe la tarea de aprobación de las condiciones y términos  y anexos (Invitaciones públicas y Públicas Simplificadas) y/o minuta del contrato (Invitación Directa) en la plataforma SAP Ariba, realiza la revisión de estos documentos, conforme su correspondencia con la información de la solicitud de contratación presentada por el ARS, directrices contractuales y normatividad interna vigente. Si la información corresponde, se procede a su aprobación a través de la plataforma SAP Ariba. Posteriormente, el Director de Contratación y Compras, recibe la tarea para aprobación definitiva.
 Si se considera que la minuta o las condiciones y términos no corresponden a los criterios de revisión, se selecciona la opción ""Denegar"" el documento y solicita los ajustes requeridos al Gestor de proceso, a través de la plataforma SAP Ariba, para que estos sean atendidos y vuelva a surtir el flujo de aprobación hasta su aprobación definitiva.
 Evidencia: Correo electrónico o boletín de mensaje, Registro en SAP Ariba (en caso de ""denegar"")</t>
  </si>
  <si>
    <t>Correo electrónico o boletín de mensaje, Registro en SAP Ariba (en caso de "denegar")</t>
  </si>
  <si>
    <t>Caicedo Gonzalez Gonzalez, Jenny
Ramirez Mosquera, Carolina</t>
  </si>
  <si>
    <t>Se toma como muestra las licitaciones públicas ICSM-1763-2024 de la Gerencia Corporativa de Sistema Maestro, el proceso IT-1734-2024   de la Gerencia de Tecnología , y el proceso IT-1687-2024 de la Gerencia de Tecnología, anexando como medio de evidencia el registro de flujo de aprobación en SAP Ariba con la trazabilidad de aprobación de las Condiciones y Términos de Invitación por parte del Profesional especializado nivel 20 de la Dirección Contratación y Compras (Gestor de categoría) y del Director de Contratación y Compras
 Para las invitaciones directas, se toma como muestras los procesos
 ICSC-1838-2024 de la Gerencia Corporativa de Servicio al Cliente
 IA-1703-2024   de la Gerencia Corporativa Ambiental
 ISG-1704-2024 de la Secretaria General
 ICGH-1705-2024 de la Gerencia Corporativa de Gestión Humana y Administrativa
 IT-1751-2024 de la Gerencia de Tecnología
 IF-1731-2024 de la Gerencia Financiera
 IJ-1709-2024 de la Gerencia Jurídica
 adjuntando como medio de verificación el flujo de aprobación de las minutas contractuales de estos procesos.</t>
  </si>
  <si>
    <t>DISEÑO: La descripción del control es clara y entendible; cumple con los parámetros establecidos en la metodología de administración de riesgos: frecuencia, responsable, propósito, evidencias y criterios de revisión y de aceptación o rechazo.
 EJECUCIÓN: Se evidencia mediante registros SAP de los procesos contractuales de muestreo la revisión de documentos y aprobación a través de la plataforma conforme al control estipulado.</t>
  </si>
  <si>
    <t>FND-30648</t>
  </si>
  <si>
    <t>R103-MPFB</t>
  </si>
  <si>
    <t>RP-8498</t>
  </si>
  <si>
    <t>MPFB-CD116</t>
  </si>
  <si>
    <t>El Profesional especializado 21 o profesional 22 de la Dirección de Contratación y Compras, cada vez que se radique el acta de liquidación del acuerdo de voluntades, revisa que esta cumpla con: - Los requisitos frente a la creación de aviso SAP y de esta manera asignar el número de orden de servicio y/o radicación.  - Constata que el Supervisor y/o interventor haya utilizado los formatos establecidos en el SUG.  -  Verifica  la aprobación de la póliza actualizada y sus modificaciones, la cual deberá contener los amparos establecidos en la cláusula de garantías del contrato, la vigencia y valor asegurado corresponda a los valores y tiempos reales solicitados en la minuta, adiciones, prórrogas, reiniciaciones, terminación y entrega y recibo final del contrato. - Revisa que se encuentren relacionados en el acta de liquidación los anexos modificatorios de la pólizas o garantías del contrato. - Compara que las cifras y/o valores citados en el balance financiero, coincidan con el anexo y estén actualizados a la fecha de liquidación. - Verifica que se haya aportado con el acta de liquidación el certificado de pago de los parafiscales.
 En los casos que se requiera se remite a través de correo electrónico la solicitud de aclaración  del acta de liquidación a la ARS requiriendo las correcciones que apliquen con fundamento en la revisión realizada. Luego de que el ARS responde el requerimiento, el profesional especializado 21 o profesional 22 revisa que estas se hayan realizado y proyecta memorando de respuesta para que el Director de Contratación y Compras, lo firme. Finalmente, se envía del acta de liquidación a través de correo electrónico o de manera física al peticionario con copia a la secretaria de la Dirección de Contratación y Compras, para los efectos correspondientes.
 Evidencias: MPFD0801F01 Memorando interno; MPFB0201F40; Acta de liquidación de contratos; MPFB0201F46 Cuadro de revisión actas de liquidación; correo electrónico.</t>
  </si>
  <si>
    <t>Para este control, se toma como evidencia la trazabilidad de la Revisión del Acta de Liquidación realizada por la Dirección de Contratación y Compras para cada uno de los meses del período a reportar (septiembre, octubre, noviembre y diciembre). Se incluyen los memorandos de respuesta de la Dirección de Contratación y Compras, identificados con los archivos PDF, 11900-2024-2204, 11900-2024-2440 y 11900-2024-2059, que contienen las recomendaciones y/o observaciones descritas en el control, así como el formato del Acta de Liquidación correspondiente y los soportes asociados.
 En estos memorandos de respuesta, la Dirección de Contratación y Compras indica si se aprueban los requisitos para la formalización de la liquidación o si se requiere una aclaración para su posterior aprobación. También informan las fechas límite de liquidación del acuerdo de voluntades estipuladas en el contrato y las disposiciones en caso de incumplimiento de estos términos.
 Asimismo, se adjunta el archivo denominado “Cuadro de Revisión de Actas de Liquidación”, una herramienta de seguimiento para las actas de liquidación que envían a la Dirección de Contratación y Compras.</t>
  </si>
  <si>
    <t>DISEÑO: La descripción del control es clara y entendible; cumple con los parámetros establecidos en la metodología de administración de riesgos: frecuencia, responsable, propósito, evidencias y criterios de revisión y de aceptación o rechazo.
 EJECUCIÓN: Se evidencia matriz de control de gestión de liquidaciones y muestra de actas de liquidación que cumplen con los requisitos del control planteado.</t>
  </si>
  <si>
    <t>FND-30650</t>
  </si>
  <si>
    <t>R106-MPFB</t>
  </si>
  <si>
    <t>RP-8492</t>
  </si>
  <si>
    <t>MPFB-CP105</t>
  </si>
  <si>
    <t>El profesional especializado nivel 21 o profesional nivel 22 de la Dirección de contratación y compras, una vez se le asigne un proceso de contratación, verifica la solicitud de contratación y sus documentos anexos, teniendo en cuenta los siguientes criterios:
 - Naturaleza del proceso - Necesidad y justificación del proceso  - Requisitos habilitantes - Forma de Pago - Estructura Presupuesto - Especificaciones Técnicas
 Si se considera que la solicitud no corresponde a los criterios de revisión, solicita a través de correo electrónico a las ARS los ajustes ya sea de la revisión documental, estudios previos o revisión del presupuesto con copia al boletín de mensaje de SAP-Ariba. En caso de no existir observaciones, continúa con el trámite del proceso.
 Evidencia: Correo electrónico.</t>
  </si>
  <si>
    <t>Correo electrónico.</t>
  </si>
  <si>
    <t>Se toman como muestra los siguientes procesos: IT-1734-2024 de la Gerencia de Tecnología, ICGH-1810-2024 de la Gerencia Corporativa de Gestión Humana, ICSC-1699-2024 de la Gerencia Corporativa de Servicio al Cliente, ICSM-1958-2024 de la Gerencia Corporativa de Sistema Maestro, y ICSC-1965-2024 de la Gerencia Corporativa de Servicio al Cliente. Se adjunta, como medio de evidencia, la trazabilidad de la interacción de ajustes ya sea por la revisión documental, estudios previos o la revisión del presupuesto y/o los requerimientos solicitados por la DCYC a cada una de las áreas.</t>
  </si>
  <si>
    <t>DISEÑO: La descripción del control es clara y entendible; cumple con los parámetros establecidos en la metodología de administración de riesgos: frecuencia, responsable, propósito, evidencias y criterios de revisión y de aceptación o rechazo.
 EJECUCIÓN: Se evidencia muestra los procesos   IT-1734-2024 de la Gerencia de Tecnología, ICGH-1810-2024 de la Gerencia Corporativa de Gestión Humana, ICSC-1699-2024 de la Gerencia Corporativa de Servicio al Cliente, ICSM-1958-2024 de la Gerencia Corporativa de Sistema Maestro, y ICSC-1965-2024 de la Gerencia Corporativa de Servicio al Cliente, en los cuales se cuenta con la trazabilidad de verificación de la solicitud de contratación y sus documentos anexos, conforme al control establecido.</t>
  </si>
  <si>
    <t>RP-8489</t>
  </si>
  <si>
    <t>MPFB-CP109</t>
  </si>
  <si>
    <t>El Profesional especializado nivel 20 o profesional especializado nivel 21 de la Dirección Contratación y Compras, los primeros 10 días de cada mes realiza seguimiento al estado de cumplimiento del Plan de Contratación y Compras y, genera un reporte informando el estado de avance del Plan Anual de Contratación y Compras y las sumas en rezago en la ejecución del plan. Esta información se remite a través de memorandos internos a cada una de las Gerencias de la EAAB-ESP.
 Evidencia: Reporte del estado del Plan de CyC; MPFD0801F01 Memorando interno</t>
  </si>
  <si>
    <t>Reporte del estado del Plan de CyC; MPFD0801F01 Memorando interno</t>
  </si>
  <si>
    <t>Se adjunta como evidencia para el presente control el seguimiento del Plan de Contratación y Compras efectuado en los meses de septiembre, octubre y noviembre del presente año, generado por la Dirección de Contratación y Compras. En estos documentos se informa a cada una de las áreas de la EAAB-ESP sobre el estado de avance del Plan Anual de Contratación y Compras, en concordancia con el reporte general de funcionamiento e inversión 2024.</t>
  </si>
  <si>
    <t>DISEÑO: La descripción del control es clara y entendible; cumple con los parámetros establecidos en la metodología de administración de riesgos: frecuencia, responsable, propósito, evidencias y criterios de revisión y de aceptación o rechazo.
 EJECUCIÓN: Se evidencia seguimiento al estado de cumplimiento del Plan de Contratación y Compras y, reporte informando el estado de avance del Plan por medio de memorandos remitidos por la Dirección de Contratación y Compras.</t>
  </si>
  <si>
    <t>RP-8490</t>
  </si>
  <si>
    <t>MPFB-CP110</t>
  </si>
  <si>
    <t>El Auxiliar Administrativo de la Dirección Contratación y Compras, cada vez que se radique la solicitud de contratación por parte de las dependencias (ARS), realiza la verificación de la completitud en el diligenciamiento de los formatos empleados, de acuerdo con los criterios de revisión definidos en el procedimiento MPFB0120P Gestión precontractual. Si los documentos se encuentran correctamente diligenciados se procede a la aprobación de la tarea en SAP Ariba. Si se considera que la solicitud no cumple con los criterios, se deben solicitar los ajustes respectivos al profesional designado del ARS, a través de correo electrónico con copia de la URL sustraída de la sección de Boletín de mensajes de SAP Ariba, para que estos sean atendidos. 
 Evidencia: Registro de finalización de tarea en SAP Ariba; correo electrónico o boletín de mensajes .</t>
  </si>
  <si>
    <t>Registro de finalización de tarea en SAP Ariba; correo electrónico o boletín de mensajes .</t>
  </si>
  <si>
    <t>Se toman como muestra los procesos IF-1825-2024 (Gerencia Corporativa Financiera) IT-1732-2024  ( Gerencia de Tecnología ) ICSC-1715-2024 (Gerencia Corporativa de Servicio al Cliente) ICSM-1708-2024  (Gerencia Corporativa de Sistema Maestro),, IA-1919-2024  (Gerencia Corporativa Ambiental), GAP-1956-2024 (Gerencia Analítica y Pérdidas), ICSM-1950-2024 (Gerencia Corporativa de Sistema Maestro) . Se adjunta como medio de verificación el registro de finalización de la tarea en SAP Ariba por parte del Auxiliar Administrativo de la Dirección de Contratación y Compras, correspondiente al período de mayo a agosto de 2024.</t>
  </si>
  <si>
    <t xml:space="preserve">DISEÑO: La descripción del control es clara y entendible; cumple con los parámetros establecidos en la metodología de administración de riesgos: frecuencia, responsable, propósito, evidencias y criterios de revisión y de aceptación o rechazo.
 EJECUCIÓN: Se evidencia verificación de la completitud en el diligenciamiento de los formatos empleados, de acuerdo con los criterios de revisión definidos en el procedimiento para los procesos IF-1825-2024 (Gerencia Corporativa Financiera) IT-1732-2024  ( Gerencia de Tecnología ) ICSC-1715-2024 (Gerencia Corporativa de Servicio al Cliente) ICSM-1708-2024  (Gerencia Corporativa de Sistema Maestro),, IA-1919-2024  (Gerencia Corporativa Ambiental), GAP-1956-2024 (Gerencia Analítica y Pérdidas), ICSM-1950-2024 (Gerencia Corporativa de Sistema Maestro) </t>
  </si>
  <si>
    <t>RP-8491</t>
  </si>
  <si>
    <t>MPFB-CP111</t>
  </si>
  <si>
    <t>El Profesional especializado nivel 21 o profesional nivel 22 de la Dirección Contratación y Compras (Analista de Plan de Contratación y Compras) cada vez que se radique la solicitud de contratación por parte de las dependencias (ARS), revisa que esta se encuentre incluida y está acorde con lo definido en el Plan Anual de Contratación y Compras validando el objeto, valor, modalidad de selección y tipología.  En caso de identificar que no se encuentra incluida, valida que exista la justificación para tal fin e informa al ARS que debe realizar la inclusión a través de los avisos de servicio establecidos en el procedimiento MPFB0102P Plan de contratación y compras. Si se considera que la solicitud no corresponde a los criterios de revisión, se deben solicitar los ajustes respectivos al profesional designado del ARS, a través del boletín de mensajes de la plataforma SAP Ariba, para que estos sean atendidos. Si la solicitud cumple, continúa con la creación de grafo en ERP SAP.
 Evidencia: Registro de finalización de tarea en SAP Ariba; correo electrónico o boletín de mensajes .</t>
  </si>
  <si>
    <t>Se toman como muestra los procesos ICSC-1965-2024 (Gerencia Corporativa de Servicio al Cliente) ISG-1917-2024 (Secretaría General), IF-1825-2024 (Gerencia Corporativa Financiera), IT-1933-2024    (Gerencia de Tecnología, ICSM-1895-2024  (Gerencia Corporativa de Sistema Maestro) IP-1812-2024 (Gerencia Corporativa de Planeamiento y Control). Se adjunta como medio de verificación el registro de finalización de la tarea en SAP Ariba por parte del Profesional Especializado Nivel 21 o Profesional Nivel 22 de la Dirección de Contratación y Compras (Analista de Plan de Contratación y Compras).</t>
  </si>
  <si>
    <t>DISEÑO: La descripción del control es clara y entendible; cumple con los parámetros establecidos en la metodología de administración de riesgos: frecuencia, responsable, propósito, evidencias y criterios de revisión y de aceptación o rechazo.
 EJECUCIÓN: Se evidencia la revisión de la solicitud de contratación por parte de las dependencias (ARS) conforme a lo definido en el Plan Anual de Contratación y Compras en las muestras los ICSC-1965-2024 (Gerencia Corporativa de Servicio al Cliente) ISG-1917-2024 (Secretaría General), IF-1825-2024 (Gerencia Corporativa Financiera), IT-1933-2024    (Gerencia de Tecnología, ICSM-1895-2024  (Gerencia Corporativa de Sistema Maestro) IP-1812-2024 (Gerencia Corporativa de Planeamiento y Control).</t>
  </si>
  <si>
    <t>RP-8494</t>
  </si>
  <si>
    <t>MPFB-CP112</t>
  </si>
  <si>
    <t>El interventor previo a dar inicio al contrato verifica el cumplimiento en la entrega de los documentos del contrato para determinar si cuenta con todos requisitos necesarios para dar inicio del mismo, registrando su cumplimiento  en el formato MPFB0201F01 Lista de Chequeo Documentos del Contrato y sus anexos.
 De encontrar faltantes se debe requerir al contratista, mediante correo electrónico u oficio  estableciendo un plazo para la completitud de la información, que no afecte los plazos establecidos para la suscripción del Acta de inicio, conforme lo establecido en el contrato. Así mismo, se debe remitir al Supervisor del Contrato para la revisión de éste último. En caso que en los términos de la invitación se haya estipulado el perfil del Profesional de seguridad y salud en el trabajo del contratista, se debe solicitar a la División de Salud Ocupacional de la EAAB-ESP a través de memorando interno, la revisión y aprobación de la hoja de vida para la ejecución del acuerdo de voluntades.  
 Los requisitos asociados al contrato de interventoría deben ser validados por el Supervisor del Contrato. Cuando el acuerdo de voluntades no cuente con interventoría, esta actividad está a cargo del Supervisor. 
 Evidencia: MPFB0201F01 Lista de Chequeo Documentos del Contrato.; MPFD0801F01 Memorando interno.</t>
  </si>
  <si>
    <t>MPFB0201F01 Lista de Chequeo Documentos del Contrato.; MPFD0801F01 Memorando interno.</t>
  </si>
  <si>
    <t xml:space="preserve">Como evidencia de la ejecución del control, se presenta una muestra de la lista de chequeo de documentos para los siguientes contratos reportados en el periodo:
 Lista de chequeo 1-05-26500-1595-2024
 Lista de chequeo 2-05-12200-1651-2024
 Lista de chequeo 2-05-15200-1577-2024
 Lista de chequeo 3-06-11900-1701-2024
 Lista de chequeo 3-06-11900-1702-2024
</t>
  </si>
  <si>
    <t>DISEÑO: La descripción del control es clara y entendible; cumple con los parámetros establecidos en la metodología de administración de riesgos: frecuencia, responsable, propósito, evidencias y criterios de revisión y de aceptación o rechazo.
 EJECUCIÓN: se evidencia revisión del cumplimiento en la entrega de los documentos del contrato con todos requisitos necesarios, por medio de lista de chequeo de los siguientes procesos contractuales: Lista de chequeo inicio Lista de chequeo 1-05-26500-1595-2024, 2-05-12200-1651-2024, 2-05-15200-1577-2024, 3-06-11900-1701-2024, 3-06-11900-1702-2024.</t>
  </si>
  <si>
    <t>RP-8495</t>
  </si>
  <si>
    <t>MPFB-CP113</t>
  </si>
  <si>
    <t xml:space="preserve">El interventor  realiza el seguimiento técnico, cada vez que se entreguen los productos o servicios por el contratista, verifica que sean entregados de acuerdo con lo planificado y establecido en el acuerdo de voluntades. Para la recepción de productos o servicios recibidos a satisfacción, se debe verificar que el contratista ejecute las actividades según lo establecido en la minuta y condiciones y términos del contrato. De igual forma realiza la verificación del cumplimiento de planes complementarios, seguimiento administrativo, matriz de riesgos y seguimiento financiero del contrato.
 Si los productos o servicios entregados cumplen, aprueba el Informe técnico del contratista y procede con la preparación y presentación del informe de gestión. En caso que no se cumpla lo definido en estos documentos se debe remitir comunicación al contratista formalizando las observaciones y el plazo para subsanarlas. 
 Cuando el acuerdo de voluntades no cuente con interventoría, esta actividad está a cargo del Supervisor.
 Evidencia:  Informe de gestión del contrato, MPFD0801F02 Carta externa.; Correo electrónico </t>
  </si>
  <si>
    <t xml:space="preserve">Informe de gestión del contrato, MPFD0801F02 Carta externa.; Correo electrónico </t>
  </si>
  <si>
    <t>Como evidencia de la ejecución del control, se presenta una muestra de informes de gestión suscritos entre los meses de septiembre, octubre y noviembre de 2024 para los siguientes contratos
 1-99-11800-1193-2024 octubre
 2-05-25400-1272-2024 octubre
 1-99-11800-1193-2024 septiembre
 2-05-14500-0760-2024 septiembre
 2-05-24100-0777-2024 noviembre
 2-09-14500-0549-2024 noviembre</t>
  </si>
  <si>
    <t>DISEÑO: La descripción del control es clara y entendible; cumple con los parámetros establecidos en la metodología de administración de riesgos: frecuencia, responsable, propósito, evidencias y criterios de revisión y de aceptación o rechazo.
 EJECUCIÓN: se evidencia la gestión del interventor al realizar el seguimiento técnico, verificación de los entregables conforme al acuerdo de voluntades, minuta y condiciones y términos del contrato mediante muestra de Informes de gestión de interventoría y comunicación externa de los contratos 1-99-11800-1193-2024 octubre, 2-05-25400-1272-2024 octubre, 1-99-11800-1193-2024 septiembre, 2-05-14500-0760-2024 septiembre, 2-05-24100-0777-2024 noviembre, 2-09-14500-0549-2024 noviembre</t>
  </si>
  <si>
    <t>RP-8496</t>
  </si>
  <si>
    <t>MPFB-CP114</t>
  </si>
  <si>
    <t>El Interventor verifica de manera mensual que: a) el informe de gestión del contrato contenga  las actividades efectuadas en el marco de la ejecución del contrato y que las mismas cuenten con los respectivos soportes; b) el contratista o contraparte de convenio haya entregado toda la información generada en la ejecución del acuerdo de voluntades a su cargo, para lo cual revisa periódicamente la lista de chequeo para garantizar que se cuenta con todos los soportes de la ejecución del acuerdo de voluntades estipulados en la misma, según el tipo de contrato. c) las novedades del personal sean reportadas en el Informe de gestión.  d) los soportes de pago de los aportes a los sistemas generales de seguridad social en salud, pensiones, riesgos laborales y de los aportes parafiscales, correspondan al valor de los contratos laborales y en los términos que estipule la ley. 
 Si está de acuerdo, aprueba los informes del contratista; en caso que se tengan observaciones se debe requerir al contratista mediante correo electrónico, para que subsane lo correspondiente.  Si se presentaron atrasos en el cumplimiento del programa de actividades, se aplicarán los descuentos pactados de conformidad con los porcentajes y fórmulas indicadas en el contrato, las condiciones y términos de la invitación y los anexos correspondientes, según el caso.
 Cuando el acuerdo de voluntades no cuente con interventoría, esta actividad está a cargo del Supervisor.
 Evidencia: Informe de gestión del contrato; Estado de avance del contrato; Entrada de mercancía, Correo electrónico con observaciones.</t>
  </si>
  <si>
    <t>Como evidencia de la ejecución del control, se presenta una muestra de la información de Informes de gestión, estado de avance y notificación de descuentos, para los contratos:
 1- 15-25500-1333-2023
 1-01-26200-0923-2023
 1-05-25596-1358-2023</t>
  </si>
  <si>
    <t xml:space="preserve">DISEÑO: La descripción del control es clara y entendible; cumple con los parámetros establecidos en la metodología de administración de riesgos: frecuencia, responsable, propósito, evidencias y criterios de revisión y de aceptación o rechazo.
 EJECUCIÓN: se evidencia verificación mensual por parte del Interventor mediante muestras de informe de gestión de los contratos 1- 15-25500-1333-2023, 1-01-26200-0923-2023 y 1-05-25596-1358-2023. </t>
  </si>
  <si>
    <t>RP-8499</t>
  </si>
  <si>
    <t>MPFB-CP117</t>
  </si>
  <si>
    <t>El  Auxiliar Administrativo  de la Dirección de Contratación y Compras, de manera mensual genera reporte de contratos desde el ERP-SAP (IFUPO033-01_ZMM76A_Reporte_General_de_Contratos) a través de la transacción ZMM76A e integra esta información con el archivo ""Indicador de liquidaciones"" para que actualice automáticamente el estado de la gestión de liquidaciones de contratos, según los contratos terminados. Se genera de manera automática un correo electrónico para cada una de las Gerencias, alertando sobre la relación de los contratos sin liquidar y los días transcurridos desde la terminación del contrato. 
 Evidencias: Archivo ""Indicador de liquidaciones""; Correo electrónico.</t>
  </si>
  <si>
    <t>Archivo "Indicador de liquidaciones"; Correo electrónico.</t>
  </si>
  <si>
    <t>Se adjunta como evidencia para el presente control, tres archivos comprimidos de los envíos de correos a las ARS en los meses de septiembre, octubre y noviembre 2024, informando el estado de la Liquidaciones con estado terminado y en el tipo de alerta en que se encuentra cada contrato, según los días estipulados para su Liquidación; Así mismo se adjunta el archivo denominado “correos indicador” archivo que compila la estructura de información reportada.</t>
  </si>
  <si>
    <t>DISEÑO: La descripción del control es clara y entendible; cumple con los parámetros establecidos en la metodología de administración de riesgos: frecuencia, responsable, propósito, evidencias y criterios de revisión y de aceptación o rechazo.
 EJECUCIÓN: Se evidencia el cumplimiento del reporte dos archivos comprimidos que contienen los envíos de correos a las ARS durante los meses de septiembre, octubre y noviembre 2024,, informando el estado de las liquidaciones y el tipo de alerta en el que se encuentra cada contrato, de acuerdo con los días estipulados para su liquidación.</t>
  </si>
  <si>
    <t>RP-8500</t>
  </si>
  <si>
    <t>El supervisor y el Ordenador del gasto, en los contratos que se haya superado el plazo establecido para la liquidación ya sea el fijado en la minuta o los seis (6) meses de que trata el presente artículo, se podrá de común acuerdo intentar la misma dentro de los dos (2) años siguientes al vencimiento del término, para lo cual en la respectiva acta de liquidación se deberá dejar constancia de los motivos que imposibilitaron su suscripción dentro del plazo previsto. Superado este plazo último de dos (2) años, el supervisor y el ordenador del gasto, deberán elaborar un informe que dé cuenta del estado final del instrumento contractual.
 Este informe se realizará con la finalidad de dar por cerrado y archivado el expediente del proceso de contratación, lo que a su vez, permitirá que desde el punto de vista financiero y contable se proceda con los trámites pertinentes.
 Evidencias: Acta de liquidación; Informe final del instrumento contractual</t>
  </si>
  <si>
    <t>Acta de liquidación; Informe final del instrumento contractual</t>
  </si>
  <si>
    <t>DISEÑO: La descripción del control es clara y entendible; cumple con los parámetros establecidos en la metodología de administración de riesgos: frecuencia, responsable, propósito, evidencias y criterios de revisión y de aceptación o rechazo.
 EJECUCIÓN: Conforme al control estipulado, se evidencia el correo y el memorando informados por la Oficina de Asesoría Legal para el periodo comprendido entre septiembre y diciembre de 2024.</t>
  </si>
  <si>
    <t>RP-6401</t>
  </si>
  <si>
    <t>MPFC-CC54: Evaluar semestralmente la eficacia de las actividades de los Planes de Mejoramiento, en el primer semestre por parte de los facilitadores del proceso y en el segundo semestre lo hará el auditor interno ISO IEC 17025</t>
  </si>
  <si>
    <t>Evaluar semestralmente la eficacia de las actividades de los Planes de Mejoramiento, en el primer semestre por parte de los facilitadores del proceso y en el segundo semestre lo hará el auditor interno ISO IEC 17025</t>
  </si>
  <si>
    <t>"Informe de autitoría interna  MPFD0801F08 - Informe facilitadoras SUG"</t>
  </si>
  <si>
    <t>Gonzalez Lizarazo Lizarazo, Ingrid</t>
  </si>
  <si>
    <t>Castelblanco Cardenas Cardenas, Luis Enrique Enrique</t>
  </si>
  <si>
    <t>Ger de Tecnologia - Dir Servicios Tecnicos</t>
  </si>
  <si>
    <t>Para el segundo  semestre del año 2024  se realiza el  informe de eficacia  de las actividades de los Planes de Mejoramiento por parte  del auditor interno ISO IEC 17025, se tiene programado la reviison del cumplimiento de actividades entre el 13 y 17 de enero de 2025</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</si>
  <si>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ha documentado en Archer un informe detallado sobre la evaluación de la eficacia de las actividades ejecutadas en el marco de los planes de mejora establecidos por la DST. Sine embargo el informe presentado, corresponde al informe del primer semestre del 2024, falta documentar el informe del segundo semestre.</t>
  </si>
  <si>
    <t>2/02/2025</t>
  </si>
  <si>
    <t>Gestión de Calibración, Hidrometeorología y Ensayo</t>
  </si>
  <si>
    <t>FND-29542</t>
  </si>
  <si>
    <t>R6-MPFC</t>
  </si>
  <si>
    <t>RP-6402</t>
  </si>
  <si>
    <t>MPFC-CP12: Planificar y presupuestar los recursos para el funcionamiento y operación de la Dirección de Servicios Técnicos (contratación personal), en función del cumplimiento de las metas, obligaciones normativas y de ley</t>
  </si>
  <si>
    <t>Planificar y presupuestar los recursos para el funcionamiento y operación de la Dirección de Servicios Técnicos (contratación personal), en función del cumplimiento de las metas, obligaciones normativas y de ley</t>
  </si>
  <si>
    <t>MPEE0209F03 Plantilla Planificación y Presupuestación (Presupuesto de funcionamiento) y Muestra de los contratos suscritos OPS</t>
  </si>
  <si>
    <t>Para suplir las necesidades de toma de muestras, ejecución de ensayos, calibraciones y emisión de reporte de resultados  asi como las actividades de hidrología basica, se realiza la contratación de OPS las cuales apoyan estas labores que nos se pueden cubrir con personal de planta y se realiza la planificación de presupuesto para estas contrataciones, se adjunta la planilla de planificación y presupuestación y  un contrato OPS suscrito como una muestra de este control,  estos registros son evidencia del cumplimiento de este control.</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</si>
  <si>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ha documentado en Archer la Planificación y Presupuestación de la DST y aporta evidencia de uno de los contratos del área. La evidencia proporcionada en la herramienta Archer demuestra que la ejecución del control se está llevando a cabo conforme la descripción y demás atributos de este. Se debe evaluar la continuidad de este reporte.</t>
  </si>
  <si>
    <t>FND-29539</t>
  </si>
  <si>
    <t>R9-MPFC</t>
  </si>
  <si>
    <t>FND-29540</t>
  </si>
  <si>
    <t>R8-MPFC</t>
  </si>
  <si>
    <t>FND-29543</t>
  </si>
  <si>
    <t>R5-MPFC</t>
  </si>
  <si>
    <t>RP-6403</t>
  </si>
  <si>
    <t>MPFC-CP13: Evaluar la competencia para autorizar personal crítico (titulares y suplentes)</t>
  </si>
  <si>
    <t>Evaluar la competencia para autorizar personal crítico (titulares y suplentes)</t>
  </si>
  <si>
    <t>"Formato MPEH0503F04 Lista de personal autorizado por laboratorio"</t>
  </si>
  <si>
    <t>Se asegura la competencia del personal  anualmente mediante la lista de personal autorizado por laboratorio.
 Para el laboratorio de medidores  se cuenta con la lista de personal autorizado , se adjunta a evidencia. Para el laboratorio de aguas se realiza la autorización de personal en el aplicativo LIMS.  Para el laboratorio de suelos se adjunta autorización del personal</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</si>
  <si>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ha documentado en Archer los listados de asistencia del personal que ingresa al laboratorio. La evidencia proporcionada en la herramienta Archer demuestra que la ejecución del control se está llevando a cabo conforme la descripción y demás atributos de este. Se debe evaluar la continuidad de este reporte.</t>
  </si>
  <si>
    <t>RP-6404</t>
  </si>
  <si>
    <t>MPFC-CP14: Planificar  los recursos necesarios para garantizar el funcionamiento de los laboratorios  y asegurar que antes de realizar la compra  para el caso de material de referencia se verifique si existe en el mercado proveedor de material de referencia trazable</t>
  </si>
  <si>
    <t>Planificar  los recursos necesarios para garantizar el funcionamiento de los laboratorios  y asegurar que antes de realizar la compra  para el caso de material de referencia se verifique si existe en el mercado proveedor de material de referencia trazable</t>
  </si>
  <si>
    <t>"MPEE0209F03 Plantilla Planificación y Presupuestación Registro de consulta en el mercado para identificar si existe proveedor de material de referencia trazable para realizar la gestión de compra con el mismo"</t>
  </si>
  <si>
    <t xml:space="preserve">Cada vigencia se realiza la planificación de los recursos de funcionamiento e inversión para garantizar el funcionamiento de los laboratorios se adjunta plantilla planificación y presupuestación como evidencia del cumplimiento de este control.
 Con el fin de  asegurar que antes de realizar la compra  para el caso de material de referencia se verifique si existe en el mercado proveedor de material de referencia trazable, se adjunta registro de consulta  en el mercado para identificar si existe proveedor de material de referencia trazable para realizar la gestión de compra con el mismo, se adjunta registro de consulta y contrato de la compra realizada con material de referencia trazable y terminos de referencia  ( Ver clausula 21)   y se incluyo CEA -3.0-02 versión 6. dentro de los terminos. </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</si>
  <si>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ha documentado en Archer evidencia de la planificación de los recursos de funcionamiento e inversión. La evidencia proporcionada en la herramienta Archer demuestra que la ejecución del control se está llevando a cabo conforme la descripción y demás atributos de este. Se recomienda revisar la continuidad de este reporte.</t>
  </si>
  <si>
    <t>RP-6149</t>
  </si>
  <si>
    <t>MPFC-CP15: Garantizar el cumplimiento de las especificaciones técnicas establecidas en los contratos de suministro de materiales, reactivos y equipos de laboratorio y realizar pruebas de funcionamiento a los equipos nuevos</t>
  </si>
  <si>
    <t>Garantizar el cumplimiento de las especificaciones técnicas establecidas en los contratos de suministro de materiales, reactivos y equipos de laboratorio y realizar pruebas de funcionamiento a los equipos nuevos</t>
  </si>
  <si>
    <t>Actas, solicitudes al contratista de suministros, Certificados de conformidad, Informe de instalación y funcionamiento adecuado</t>
  </si>
  <si>
    <t>Para este periodo se remisiono la compra del equipo densicheck  y PREVICOLOR GRAM para el laboratorio de Microbiologia recibido en el mes de diciembre  se adjunta acta de inicio del contrato, remisión con el visto bueno de certificado de conformidad,  Informe de instalación y funcionamiento, y su respectivo ficha técnica y los   los informes de recepción e instalación y calificación del equipo PREVICOLOR.</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</si>
  <si>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ha documentado en Archer evidencia de la compra de equipos densicheck y Previcolor Gram para el laboratorio de Microbiología.  La evidencia proporcionada en la herramienta Archer demuestra que la ejecución del control se está llevando a cabo conforme la descripción y demás atributos de este.</t>
  </si>
  <si>
    <t>RP-6150</t>
  </si>
  <si>
    <t>MPFC-CP16: Asegurar que los equipos y dispositivos de medición utilizados respondan a las exigencias de los Laboratorios, cumplan con las especificaciones normalizadas pertinentes, se apliquen las correciones con base en los certificados de calibración y asegurar que el plan de metrología se encuentre actualizado.</t>
  </si>
  <si>
    <t>Asegurar que los equipos y dispositivos de medición utilizados respondan a las exigencias de los Laboratorios, cumplan con las especificaciones normalizadas pertinentes, se apliquen las correciones con base en los certificados de calibración y asegurar que el plan de metrología se encuentre actualizado.</t>
  </si>
  <si>
    <t>MPFC0503F23 Control plan de metrología.
MPFC0503F09 Cronograma de actividades metrológicas.
MPFC0503F02 Revisión certificados de calibración de equipos.
Registro de supervisión al personal que realiza la gestión metrológica que indique entre otros que se actualiza el plan de metrología
Formato MPFC0503F07 Condiciones ambientales del área (con la corrección de la aplicación del rol)	
Memorando interno del responsable técnico al Director de Servicios Técnicos reportando los equipos fuera de servicio y las propuestas para implementar acciones de acuerdo con el estado del equipo e incluyendo notificación a ONAC de ser necesario</t>
  </si>
  <si>
    <t>Se asegura que los equipos y dispositivos de medición utilizados respondan a las exigencias de los Laboratorios, cumplan con las especificaciones normalizadas pertinentes, se apliquen las correciones con base en los certificados de calibración y se  asegura que el plan de metrología se encuentre actualizado.por lo que se adjunta el plan de metrología, el cronograma de actividades metrologicas , certificado de calibración, registro supervisión  , se adjunta registro de condiciones ambientales. ( Los registros se encuentran en el aplicativo LIMS)
 Se remite correo electronico informando al Director de Servicios Técnicos  que se cuentan con  equipos  fuera de servicio,  y las acciones que se estan adelantando para tener el equipo a punto.</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</si>
  <si>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ha documentado en Archer el plan de metrología, el cronograma de actividades metrológicas , certificado de calibración, registro supervisión y el registro de condiciones ambientales La evidencia proporcionada en la herramienta Archer demuestra que la ejecución del control se está llevando a cabo conforme la descripción y demás atributos de este.</t>
  </si>
  <si>
    <t>RP-6151</t>
  </si>
  <si>
    <t>MPFC-CP17: Definir lineamientos para la toma, recepción, manipulación y almacenamiento de ítems de ensayo o calibración en los laboratorios de la DST</t>
  </si>
  <si>
    <t>Definir lineamientos para la toma, recepción, manipulación y almacenamiento de ítems de ensayo o calibración en los laboratorios de la DST</t>
  </si>
  <si>
    <t>MPFC0201F05 Ingreso De Medidores Para Calibración
MPFC0301F01 - Toma Y Recepción De Muestras De Agua Tratada y/o
MPFC0301F02 - Toma, Recepción Y Análisis De Muestras
MPFC0401F03 Solicitud de ejecución de ensayos de laboratorio de concretos y materiales y/o
MPFC0401F02 Solicitud de ejecución de ensayos de laboratorio de suelos y materiales
MPFC0304F48 Supervisión de ensayos laboratorio de aguas. 
MPFC0404F03 Supervisión de ensayos laboratorio de suelos y materiales. 
MPFC0202F03 Supervisión en el proceso de calibración de medidores.</t>
  </si>
  <si>
    <t>Los lineamientos para la toma, recepción, manipulación y almacenamiento de ítems de ensayo o calibración en los laboratorios de la DST, se establecen con lo siguientes registros por laboratorio:
 Lab. Medidores  cuenta con  el formato MPMU0602F02 el cual reemplazo al  MPFC0201F05 Ingreso De Medidores Para Calibración, para este periodo se han realizado  supervisión en el proceso de calibración de medidores MPFC0202F03. ( se adjunta evidencias con el cumplimiento de este control) .
 Lab. Aguas MPFC0301F02 - Toma, Recepción Y Análisis De Muestras,MPFC0304F48 Supervisión de ensayos laboratorio de aguas.   
 Lab Suelos MPFC0401F03 Solicitud de ejecución de ensayos de laboratorio de concretos y materiales y/o MPFC0401F02 Solicitud de ejecución de ensayos de laboratorio de suelos y materiales,  MPFC0404F03 Supervisión de ensayos laboratorio de suelos y materiales.</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</si>
  <si>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ha documentado en Archer documentos sobre la toma, recepción, manipulación y almacenamiento de ítems de ensayo o calibración en los laboratorios de la DST, Ingreso de medidores para calibración, toma, Recepción y análisis de muestras, solicitud de ejecución de ensayos de laboratorio de suelos y materiales. La evidencia proporcionada en la herramienta Archer demuestra que la ejecución del control se está llevando a cabo conforme la descripción y demás atributos de este. Se recomienda revisar la continuidad de este reporte.</t>
  </si>
  <si>
    <t>RP-6152</t>
  </si>
  <si>
    <t>MPFC-CP18: Realizar control de calidad en la toma, recepción, manipulación y almacenamiento de la muestra fisicoquímico y microbiológico (Laboratorio de Aguas), cumpliendo con los definidos en el documento normativo y analizando los datos resultado del control de calidad</t>
  </si>
  <si>
    <t>Realizar control de calidad en la toma, recepción, manipulación y almacenamiento de la muestra fisicoquímico y microbiológico (Laboratorio de Aguas), cumpliendo con los definidos en el documento normativo y analizando los datos resultado del control de calidad</t>
  </si>
  <si>
    <t>Pantallazo del control de muestreadores en LIMS y control de material agua tratada en LIMS
Generación de tratamiento de trabajo no conforme cuando se incumplan las especificaciones</t>
  </si>
  <si>
    <t xml:space="preserve">Se realizó el control de calidad en la toma, recepción, manipulación y almacenamiento de la muestras registrado en   LIMS, se adjunta pantallazo del control de muestreadores en LIMS y control de material agua tratada en LIMS, para este periodo  se  remite  trabajo no conforme por incumplimiento a  las especificaciones el cual se adjunta.  </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</si>
  <si>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ha documentado en Archer evidencia del control de calidad en la toma, recepción, manipulación y almacenamiento de las muestras registrado en LIMS. La evidencia proporcionada en la herramienta Archer demuestra que la ejecución del control se está llevando a cabo conforme la descripción y demás atributos de este.</t>
  </si>
  <si>
    <t>RP-6153</t>
  </si>
  <si>
    <t>MPFC-CP19: Autorizar cambios en la Programación para los laboratorios de la DST</t>
  </si>
  <si>
    <t>Autorizar cambios en la Programación para los laboratorios de la DST</t>
  </si>
  <si>
    <t>Correo electrónico del Director de Servicios Técnicoaprobando los cambios en la programación de los laboratorios de la DST</t>
  </si>
  <si>
    <t>La autorización de cambios en la Programación  se realiza enviando  al Director  por parte del responsable tecnico mediente correo electronico la programacion de turnos del mes, para personal de planta para autorizar las horas extras en SAP,si se requiere un permiso por parte del analista que este programado  se  autoriza el  permiso por parte del Director.  Se adjunta correo electronico con la aprobación  por parte del Director como eviencia del cumplimiento de esta actividad.  Por parte del área fisicoquímica no se solicitaron cambios en la programación durante el periodo de septiembre a diciembre</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</si>
  <si>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ha documentado en Archer evidencia del correo de la programación de los laboratorios. La evidencia proporcionada en la herramienta Archer demuestra que la ejecución del control se está llevando a cabo conforme la descripción y demás atributos de este. Se debe revisar la continuidad de este reporte.</t>
  </si>
  <si>
    <t>RP-6154</t>
  </si>
  <si>
    <t>MPFC-CP20: Identificar los  ítem para  ensayo o calibración.</t>
  </si>
  <si>
    <t>Identificar los  ítem para  ensayo o calibración.</t>
  </si>
  <si>
    <t>Laboratorio Aguas: Etiquetas aguas en LIMS
Laboratorio Suelos: MPFC0401F01 Identificación de muestras de suelos y materiales de construcción.
Laboratorio Medidores: MPFC0201F07 Etiqueta Medidores Usados</t>
  </si>
  <si>
    <t xml:space="preserve">Se Identifican los  ítem para  ensayo del laboratorio de aguas mediente etiqueta en los frascos donde se toman y reciben  las muestras  , se adjunta fotografia de la etiqueta, se etiquetan los medidores usados se adjunta fotografia de la etiqueta. Se adjunta etiqueta para el laboratorio de suelos y materiales. </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</si>
  <si>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ha registrado en Archer evidencia fotográfica de la correcta identificación de muestras en el laboratorio de aguas y suelos. Se han etiquetado los frascos de muestras, los medidores utilizados y los envíos al laboratorio de suelos. La evidencia proporcionada en la herramienta Archer demuestra que la ejecución del control se está llevando a cabo conforme la descripción y demás atributos de este. Se debe considerar la continuidad de este reporte.</t>
  </si>
  <si>
    <t>RP-6155</t>
  </si>
  <si>
    <t>MPFC-CP21: Definir lineamientos  para la toma de muestras hidrobiológicas (Laboratorio de Aguas)</t>
  </si>
  <si>
    <t>Definir lineamientos  para la toma de muestras hidrobiológicas (Laboratorio de Aguas)</t>
  </si>
  <si>
    <t>Formato cadena de custodia en LIMS (El software lims elimina las cadenas de custodia, todos los registros se realizan online)</t>
  </si>
  <si>
    <t xml:space="preserve">Las cadenas  de custodia se encuentran en el aplicativo lims, donde se definen los lineamientos para la toma de muestras hidrobiologicas (laboratorio de aguas), se adjunta pantallazo como evidencia del cumplimiento de este control  </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</si>
  <si>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ha registrado en Archer evidencia objetiva de las cadenas de custodia se encuentran en el aplicativo lims, donde se definen los lineamientos para la toma de muestras hidrobiologicas (laboratorio de aguas). La evidencia proporcionada en la herramienta Archer demuestra que la ejecución del control se está llevando a cabo conforme la descripción y demás atributos de este.</t>
  </si>
  <si>
    <t>RP-6156</t>
  </si>
  <si>
    <t>MPFC-CP22: Aplicar  normas de bioseguridad en el Laboratorio de Aguas</t>
  </si>
  <si>
    <t>Aplicar  normas de bioseguridad en el Laboratorio de Aguas</t>
  </si>
  <si>
    <t>MPFC0304F48 Supervisión de ensayos laboratorio de aguas.</t>
  </si>
  <si>
    <t>Se aplican los protocolos de bioseguridad para desarrollar el trabajo en un ambiente seguro, dando a conocer el material biológico o químico utilizado en la ejecución de los ensayos e indicando su manipulación, uso y desecho, para proteger la integridad física del personal de la Dirección de Servicios Técnicos.Se adjunta supervisión de ensayos laboratorio de aguas  como evidencia del cumplimiento de este control.</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</si>
  <si>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ha registrado en Archer evidencia de la supervisión de ensayos laboratorio de aguas, el cual cumple con el objetivo de supervisar las actividades realizadas en la determinación de Aniones y otro relacionado con análisis fisicoquímico y bacteriológico. La evidencia proporcionada en la herramienta Archer demuestra que la ejecución del control se está llevando a cabo conforme la descripción y demás atributos de este.</t>
  </si>
  <si>
    <t>RP-6157</t>
  </si>
  <si>
    <t>MPFC-CP23: Asegurar  la validez  de los resultados emitidos por los Laboratorios Acreditados de la Empresa, evaluar su desempeño y compararlo con otros, detectar tendencia, prevenir riesgos y tomar  acciones que aseguren la competencia técnica y mejora continua para Ensayos de aptitud o interlaboratorio.</t>
  </si>
  <si>
    <t>Asegurar  la validez  de los resultados emitidos por los Laboratorios Acreditados de la Empresa, evaluar su desempeño y compararlo con otros, detectar tendencia, prevenir riesgos y tomar  acciones que aseguren la competencia técnica y mejora continua para Ensayos de aptitud o interlaboratorio.</t>
  </si>
  <si>
    <t>Informe emitido por el Proveedor de Ensayo de Aptitud, Trabajo de ensayo o calibración  y Planes de mejoramiento (si aplican)</t>
  </si>
  <si>
    <t>Se asegura la validez de los resultados emitidos por los laboratorios participantes y se registra en el informe emitido por el proveedor de ensayo de aptitud, Trabajo de ensayo o calibración no conforme y planes de mejoramiento en caso que aplique ,. 
 Para el periodo de septiembre a diciembre se participó en ensayos de aptitud para el laboratorio de FISICOQUIMICA ( se adjuntan informes)
 Para el periodo de septiembre a diciembre  se participó en ensayos de aptitud para el laboratorio de  Migrobiología aguas, Se participó con 32 resultados de los cuales 19 fueron Satisfactorios y 11 insatisfactorios y cuestionables para un indicador de cumplimiento del 59% se adjunta informes,se encuentra pendiente la realización de los trabajo no conforme. 
 Para el periodo de septiembre a diciembre se participó en ensayos de aptitud para el laboratorio de medidores.( se adjunta informe emitido por el proveedor peamco sas)
 Para el periodo de septiembre a diciembre se participó en ensayos de aptitud para el laboratorio de suelos y materiales ( se adjunta informe  con resultados satisfactorios)</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</si>
  <si>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ha registrado en Archer informes emitidos por los proveedores de Ensayo de Aptitud. La evidencia proporcionada en la herramienta Archer demuestra que la ejecución del control se está llevando a cabo conforme la descripción y demás atributos de este. Se recomienda evaluar la posibilidad de continuidad de este reporte.</t>
  </si>
  <si>
    <t>RP-6158</t>
  </si>
  <si>
    <t>MPFC-CP24: Implementar controles en  los sistemas de información de los laboratorios de la DST</t>
  </si>
  <si>
    <t>Implementar controles en  los sistemas de información de los laboratorios de la DST</t>
  </si>
  <si>
    <t>Pantallazo de implementación LIMS (Aguas)
Pantallazo de implementación  SOFTMED (Medidores)
Ayuda de memoria con avance de implementación LIMS (Medidores)
Ayuda de memoria con avance de implementación (Suelos)</t>
  </si>
  <si>
    <t>El  laboratorio de aguas esta en constante implementacion del LIMS, se implementaron controles como:  
 Control agua grado reactivo Control de variabilidad de conteo Control de pH Control de Conductividad Control de ambientes Control de micropipetas Control de Quanty tray Control de ambientes hongos.  se adjunta pantallazo de la implementación en LIMS. 
 El laboratorio de Medidores cuenta con el sistema de información SOFMED implementado al 100% se adjunta pantallazo de la implementación SOFTMED, se cuenta con avances de la implementación en LIMS por lo que se adjunta ayuda de memoria con el avance realizado.
 El laboratorio de suelos ha tenido avances en la implementación de LIMS( se adjunta ayuda de memoria con estos avances)</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</si>
  <si>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ha registrado en Archer evidencia objetiva (ayudas de memoria) de la implementación en LIMS en el laboratorio de aguas y el de suelos. La evidencia proporcionada en la herramienta Archer demuestra que la ejecución del control se está llevando a cabo conforme la descripción y demás atributos de este.</t>
  </si>
  <si>
    <t>RP-6159</t>
  </si>
  <si>
    <t>MPFC-CP25: Garantizar la fidelidad del ensayo y que el método funciona para el fin previsto asi como el control de calidad en la ejecución del ensayo de Laboratorio Aguas Fisicoquímico</t>
  </si>
  <si>
    <t>Garantizar la fidelidad del ensayo y que el método funciona para el fin previsto asi como el control de calidad en la ejecución del ensayo de Laboratorio Aguas Fisicoquímico</t>
  </si>
  <si>
    <t>Graficos de carta de control en LIMS</t>
  </si>
  <si>
    <t>Se garantiza la fidelidad del ensayo y que el método funciona para el fin previsto  asi como el control de calidad en la ejecución del ensayo de Laboratorio Aguas Fisicoquímico mediente la aplicación de controles de calidad, lo cual genera los graficos de carta de control en LIMS, se adjunta pantallazo  de los graficos de carta de control en LIMS como evidencia del cumplimiento de este control.</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</si>
  <si>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ha registrado en Archer evidencia objetiva de la aplicación de controles de calidad, lo cual genera los gráficos de carta de control en LIMS, La evidencia proporcionada en la herramienta Archer demuestra que la ejecución del control se está llevando a cabo conforme la descripción y demás atributos de este.</t>
  </si>
  <si>
    <t>RP-6160</t>
  </si>
  <si>
    <t>MPFC-CP26: Garantizar que las condiciones del laboratorio no afecten el resultado de los ensayos, asegurando la fidelidad del mismo, asi como el  control de calidad en la ejecución del ensayo de Laboratorio Aguas microbiología</t>
  </si>
  <si>
    <t>Garantizar que las condiciones del laboratorio no afecten el resultado de los ensayos, asegurando la fidelidad del mismo, asi como el  control de calidad en la ejecución del ensayo de Laboratorio Aguas microbiología</t>
  </si>
  <si>
    <t>Pantallazos controles de calidad microbiología en LIMS</t>
  </si>
  <si>
    <t>Para garantizar que las condiciones del laboratorio no afecten el resultado de los ensayos, asegurando la fidelidad del mismo, asi como el  control de calidad en la ejecución del ensayo de Laboratorio Aguas microbiología se cuentan con múltiples controles en LIMS, Se anexan ejemplos de algunos controles de microbiología del periodo septiembre  a diciembre. 
 Control agua grado reactivo Control de variabilidad de conteo Control de pH Control de Conductividad Control de ambientes Control de micropipetas Control de Quanty tray Control de ambientes hongos</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</si>
  <si>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ha registrado en Archer evidencia objetiva sobre los controles aplicables de los ensayos para agua grado reactivo, variabilidad de conteo, pH, conductividad, ambientes, micropipetas, Quanty tray, ambientes hongos. La evidencia proporcionada en la herramienta Archer demuestra que la ejecución del control se está llevando a cabo conforme la descripción y demás atributos de este.</t>
  </si>
  <si>
    <t>RP-6161</t>
  </si>
  <si>
    <t>MPFC-CP27: Garantizar la fidelidad del ensayo y que el método funciona para el fin previsto asi como el  control de calidad en la ejecución del ensayo de Laboratorio hidrobiología</t>
  </si>
  <si>
    <t>Garantizar la fidelidad del ensayo y que el método funciona para el fin previsto asi como el  control de calidad en la ejecución del ensayo de Laboratorio hidrobiología</t>
  </si>
  <si>
    <t>Pantallazos controles de calidad biología en LIMS</t>
  </si>
  <si>
    <t>Se realiza la toma de muestras hidrobiológicas tanto en sistemas lóticos (ríos) como lénticos (embalses) con el fin de verificar la calidad del agua a través de monitoreo limnológico, para asegurar esta actividad se cuenta con el  pantallazo controles de calidad biología en LIMS</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</si>
  <si>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ha registrado en Archer evidencia de pantallazos controles de calidad biología en LIMS. La evidencia proporcionada en la herramienta Archer demuestra que la ejecución del control se está llevando a cabo conforme la descripción y demás atributos de este. Se recomienda evaluar la posibilidad de la continuidad de este reporte.</t>
  </si>
  <si>
    <t>RP-6162</t>
  </si>
  <si>
    <t>MPFC-CP28: Control de calidad en la ejecución de ensayos en el Laboratorio de Suelos y Materiales</t>
  </si>
  <si>
    <t>Control de calidad en la ejecución de ensayos en el Laboratorio de Suelos y Materiales. Garantizar la fidelidad de los ensayos y que los métodos funcionan para el fin previsto</t>
  </si>
  <si>
    <t>MPFC0405F36 Metodo Ensayo Análisis Por Tamizado Agregados Finos Y Gruesos
Correlación: Reportes de resultados. Repetibilidad: MPFC0404F02 Programación de Pruebas de Repetitividad y Reproducibilidad,  MPFC0404F01 Control y análisis de repetibilidad y reproducibilidad en ensayos de suelos y materiales, 
Ensayos de Contraste: MPFC0404F01 Control y análisis de repetibilidad y reproducibilidad en ensayos de suelos y materiales, 
Mesas de trabajo: Ayuda de memoria</t>
  </si>
  <si>
    <t xml:space="preserve">Se garantizar la fidelidad de los ensayos y que los métodos funcionan para el fin previsto asi como el control de calidad en la ejecución de ensayos en el Laboratorio de Suelos y Materiales por medio de los documentos que se relacionan a continuación: MPFC0405F36 Metodo Ensayo Análisis Por Tamizado Agregados Finos Y Gruesos Correlación: Reportes de resultados. Repetibilidad: MPFC0404F02 Programación de Pruebas de Repetitividad y Reproducibilidad,  MPFC0404F01 Control y análisis de repetibilidad y reproducibilidad en ensayos de suelos y materiales, Ensayos de Contraste: MPFC0404F01 Control y análisis de repetibilidad y reproducibilidad en ensayos de suelos y materiales.
 Se adjunta ayuda de memoria con las actividades realizadas durante las pruebas de repetibilidad. </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</si>
  <si>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ha registrado en Archer la evidencia de la aplicación de ensayos en el laboratorio de suelos y materiales, como el análisis granulométrico y pruebas de repetibilidad y reproducibilidad. Los registros confirman el cumplimiento de los requisitos establecidos.</t>
  </si>
  <si>
    <t>RP-6163</t>
  </si>
  <si>
    <t>MPFC-CP29: Garantizar la fidelidad de las calibraciones y ensayos y que los métodos funcionan para el fin previsto asi como el control de calidad en la ejecución de calibración y ensayo en el Laboratorio de Medidores</t>
  </si>
  <si>
    <t>Garantizar la fidelidad de las calibraciones y ensayos y que los métodos funcionan para el fin previsto asi como el control de calidad en la ejecución de calibración y ensayo en el Laboratorio de Medidores</t>
  </si>
  <si>
    <t>MPCF0203F02 Programa de pruebas de repatibilidad y aseguramiento
MPCF0203F01 Registro de pruebas de repatibilidad y reproducibilidad</t>
  </si>
  <si>
    <t>Se garantiza la fidelidad del ensayo y que el método funciona para el fin previsto mediante el  programa anual  de pruebas de repetibilidad y aseguramiento , se adjunta  informe de verificación del método de calibración de presión estática ,  informe de comparación interlaboratorios en ensayo de perdida de presión,  informe de comparación interlaboratorios en ensayo de errores de indicación asociado al ensayo de durabilidad.</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</si>
  <si>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ha registrado en Archer la evidencia que garantiza la fidelidad del ensayo y que el método funciona para el fin previsto mediante el programa anual de pruebas de repetibilidad y aseguramiento. La evidencia proporcionada en la herramienta Archer demuestra que la ejecución del control se está llevando a cabo conforme la descripción y demás atributos de este.</t>
  </si>
  <si>
    <t>RP-6164</t>
  </si>
  <si>
    <t>MPFC-CP30: Implementar controles en  los sistemas de información de los laboratorios de la DST para detectar datos errados en los  Informes de resultado de ensayos ( LIMS lab de aguas) o certificados de calibración ( SOFTMED Lab. de medidores)</t>
  </si>
  <si>
    <t>Implementar controles en  los sistemas de información de los laboratorios de la DST para detectar datos errados en los  Informes de resultado de ensayos ( LIMS lab de aguas) o certificados de calibración ( SOFTMED Lab. de medidores)</t>
  </si>
  <si>
    <t>Pantallazo de implementación LIMS (Aguas)-Informes
Pantallazo de implementación  SOFTMED (Medidores)-Certificados
Ayuda de memoria con avance de implementación LIMS (Medidores)
Ayuda de memoria con avance de implementación (Suelos)</t>
  </si>
  <si>
    <t>Se implementan controles en  los sistemas de información de los laboratorios de la DST para detectar datos errados en los  Informes de resultado de ensayos ( LIMS lab de aguas) por medio de  revisar test grilla de revisión.
 El aboratorio de Medidores cuenta con el sistema de información SOFMED implementado al 100% se adjunta pantallazo de la implementación SOFTMED ( certificado) , se cuenta con avances de la implementación en LIMS por lo que se adjunta ayuda de memoria con el avance realizado.  
 Se adjunta ayuda de memoria con el avance realizado en el laboratorio de suelos y materiales</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</si>
  <si>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ha registrado en Archer evidencia de la implementación de controles en los sistemas de información de los laboratorios de la DST para detectar datos errados en los Informes de resultado de ensayos. La evidencia proporcionada en la herramienta Archer demuestra que la ejecución del control se está llevando a cabo conforme la descripción y demás atributos de este. Se recomienda evaluar la posibilidad de continuar con la realización de este reporte.</t>
  </si>
  <si>
    <t>RP-6165</t>
  </si>
  <si>
    <t>MPFC-CP31: Verificar condiciones de orden y limpieza en el laboratorio de microbiología</t>
  </si>
  <si>
    <t>Verificar condiciones de orden y limpieza en el laboratorio de microbiología</t>
  </si>
  <si>
    <t>Pantallazo control de limpieza en LIMS para microbiología</t>
  </si>
  <si>
    <t>Se asegurar que el laboratorio de microbiologia  mantenga condiciones de orden y limpieza que garanticen la confiabilidad de los resultados de los ensayos o calibraciones para lo cual se adjunta el pantallazo de control de limpieza en LIMS</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</si>
  <si>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ha documentado en Archer el cumplimiento de las rutinas de limpieza establecidas para el laboratorio de microbiología. La información registrada demuestra que los procedimientos se llevan a cabo de acuerdo con lo establecido. Se recomienda evaluar la pertinencia de mantener este reporte.</t>
  </si>
  <si>
    <t>RP-6405</t>
  </si>
  <si>
    <t>MPFC-CP32: Revisar  y actualizar los Acuerdos de Servicio</t>
  </si>
  <si>
    <t>Revisar  y actualizar los Acuerdos de Servicio</t>
  </si>
  <si>
    <t>Acuerdo Marco de servicios formulados</t>
  </si>
  <si>
    <t xml:space="preserve">Cada año se revisan los acuerdos de servicio, se actualiza las especificiones de los servicios a prestar, los niveles de servicio, las tarifas asi como las nuevas necesidades el servicio, se adjunta el acuerdo marco de servicios   el cual  fue suscrito por el  Director de Servicios Técnicos Diego Naranjo  el dia 12 de diciembre de 2023.  </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</si>
  <si>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ha documentado en Archer el documento de Acuerdos de Servicio del año 2023. Se recomienda evaluar la pertinencia de mantener este reporte.</t>
  </si>
  <si>
    <t>RP-6166</t>
  </si>
  <si>
    <t>MPFC-CP33: Revisar especificaciones para prestar servicios a Clientes externos</t>
  </si>
  <si>
    <t>Revisar especificaciones para prestar servicios a Clientes externos</t>
  </si>
  <si>
    <t>MPMU0602F01 - Estipulaciones técnicas y condiciones de servicio laboratorio de aguas 
MPMU0602F02 - Estipulaciones técnicas y condiciones de servicio laboratorio de medidores
MPMU0602F04 - Estipulaciones técnicas y condiciones de servicio laboratorio de suelos y materiales</t>
  </si>
  <si>
    <t xml:space="preserve">Se revisan las especificaciones para prestar los servicios de cliente externo por medio del formato de estipulaciones técnicas y condiciones de servicios para cada uno de los laboratorios, se adjuntan las estipulaciones tecnicas como una muestra de la  evidencia del cumplimiento de este control </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</si>
  <si>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ha documentado en Archer una muestra de las revisiones de las especificaciones técnicas para los servicios de clientes externos, según los formatos establecidos para cada laboratorio. La evidencia proporcionada en la herramienta Archer demuestra que la ejecución del control se está llevando a cabo conforme la descripción y demás atributos de este. Se recomienda evaluar la pertinencia de mantener este reporte.</t>
  </si>
  <si>
    <t>RP-6167</t>
  </si>
  <si>
    <t>MPFC-CP34: Realizar verificación metrológica de equipos de medición utilizados en Hidrología Básica</t>
  </si>
  <si>
    <t>Realizar verificación metrológica de equipos de medición utilizados en Hidrología Básica</t>
  </si>
  <si>
    <t>Formato Plan de metrologia MPFC0503F03</t>
  </si>
  <si>
    <t>Se verifica la confiabilidad de los datos obtenidos en los equipos de registro y se adjunta como evidencia el plan de metrología como cumplimiento a este control.</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</si>
  <si>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ha documentado en Archer el plan de metrología que asegura la confiabilidad de los datos generados por los equipos de registro. La evidencia registrada confirma que se están llevando a cabo las actividades de verificación establecidas.</t>
  </si>
  <si>
    <t>RP-6168</t>
  </si>
  <si>
    <t>MPFC-CP35: Realizar calibración de equipos críticos de Hidromereología</t>
  </si>
  <si>
    <t>Realizar calibración de equipos críticos de Hidromereología</t>
  </si>
  <si>
    <t>MPFC0503F03 Plan de metrologia</t>
  </si>
  <si>
    <t>Se asegura la confiabilidad de la medición para los equipos criticos con la calibración de estos equipos, se ajunta certificado de calibación y plan de metrología como evidencia del cumplimiento de este control.</t>
  </si>
  <si>
    <t>RP-6169</t>
  </si>
  <si>
    <t>MPFC-CP36: Realizar mantenimiento preventivo de los equipos de registro y medición de la red hidrometeorológica</t>
  </si>
  <si>
    <t>Realizar mantenimiento preventivo de los equipos de registro y medición de la red hidrometeorológica</t>
  </si>
  <si>
    <t>Periodicamente se realizan actividades de mantenimiento preventivo para segurar el correcto funcionamiento de los equipos. Se adjunta el programa mensual comisión de trabajo y el informe de activiades de la red hidrometeorilogica  como evidencia del cumplimiento de este control.</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</si>
  <si>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ha documentado en Archer el programa mensual de mantenimiento preventivo y presenta las comisiones de trabajo y el informe de actividades de la red hidrometeorilogica. La evidencia proporcionada en la herramienta Archer demuestra que la ejecución del control se está llevando a cabo conforme la descripción y demás atributos de este.</t>
  </si>
  <si>
    <t>RP-6170</t>
  </si>
  <si>
    <t>MPFC-CP37: Realizar mantenimiento correctivo de los equipos de registro y medición de la red hidrometeorológica</t>
  </si>
  <si>
    <t>Realizar mantenimiento correctivo de los equipos de registro y medición de la red hidrometeorológica</t>
  </si>
  <si>
    <t>Registro de operación de equipos
Contrato para mantenimirnto correctivo</t>
  </si>
  <si>
    <t>Se realizan las actividades de mantenimiento correctivo para asegurar el correcto funcionamiento de los equipos. Se adjunta el infome de actividades de la red hidrometeorologica  como evidencia del cumplimiento de este control.</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</si>
  <si>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ha documentado en Archer el informe de actividades de mantenimiento de la red hidrometeorológica. La evidencia proporcionada en la herramienta Archer demuestra que la ejecución del control se está llevando a cabo conforme la descripción y demás atributos de este.</t>
  </si>
  <si>
    <t>RP-6171</t>
  </si>
  <si>
    <t>MPFC-CP38: Realizar mantenimiento de estaciones hidrometereológicas</t>
  </si>
  <si>
    <t>Realizar mantenimiento de estaciones hidrometereológicas</t>
  </si>
  <si>
    <t>MPFC0101F20 Informe De Actividades Red Hidrometereológica</t>
  </si>
  <si>
    <t>Se realizan las actividades de mantenimiento de las estaciones hidrometeorologicas  para asegurar el correcto funcionamiento de las mismas. Se adjunta el infome de actividades de la red hidrometeorologica  como evidencia del cumplimiento de este control.</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</si>
  <si>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ha documentado en Archer el informe de actividades de mantenimiento de la red hidrometeorológica. La evidencia proporcionada en la herramienta Archer demuestra que la ejecución del control se está llevando a cabo conforme la descripción y demás atributos de este. Se recomienda evaluar la pertinencia de mantener este reporte.</t>
  </si>
  <si>
    <t>RP-6172</t>
  </si>
  <si>
    <t>MPFC-CP39: Recolectar datos de las estaciones por observadores de la región</t>
  </si>
  <si>
    <t>Recolectar datos de las estaciones por observadores de la región</t>
  </si>
  <si>
    <t>MPFC0101F05  Diario de Observaciones Climatológicas
MPFC0101F06 Lectura evaporimetro  
MPFC0101F07 Hidrotermograma  
MPFC0101F09 Lectura Limnigrama  
MPFC0101F10 Lectura de Limnimetro  
MPFC0101F11 Registro pluviograma  
MPFC0101F12 Lectura de Pluviometro  
MPFC0101F14 Termograma</t>
  </si>
  <si>
    <t xml:space="preserve"> Se realiza la captura de información por los observadores los cuales han sido entrenados para registrar diariamente la información.La información convencional recolectada por los observadores se entrega a Hidrología aplicada. Se adjunta formato diario de observaciones climatograficas, lectura evaporimetro,Higrotermograma, Lectura Limnigrama, Registro Pluviograma, lectura de pluviometro y termograma como evidencia del cumplimiento de este control.</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</si>
  <si>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ha documentado en Archer el formato diario de observaciones climatograficas, lectura evaporimetro, Higrotermograma, Lectura Limnigrama, Registro Pluviograma, lectura de pluviometro y termograma. La evidencia proporcionada en la herramienta Archer demuestra que la ejecución del control se está llevando a cabo conforme la descripción y demás atributos de este.</t>
  </si>
  <si>
    <t>RP-6173</t>
  </si>
  <si>
    <t>MPFC-CP4: Asegurar la confiabilidad de los resultados de los ensayos (Laboratorio de Suelos y Materiales de Construcción, Laboratorio de Aguas) y calibraciones (Laboratorio de Medidores)</t>
  </si>
  <si>
    <t>Asegurar la confiabilidad de los resultados de los ensayos (Laboratorio de Suelos y Materiales de Construcción, Laboratorio de Aguas) y calibraciones (Laboratorio de Medidores).cumpliendo con los requisitos de la Norma ISO IEC 17025 y el documento normativo</t>
  </si>
  <si>
    <t>Certificados de Calibración (Lab medidores), Reportes de Resultados de Ensayos (Lab aguas, Lab suelos, Lab mediores)
Trazabilidad en LIMS de los responsables de toma y muestra y ejecución del ensayo</t>
  </si>
  <si>
    <t>Se han cumplido  los procedimientos establecidos para  Emisión y control de reporte de resultados cumpliendo con los requisitos de la Norma ISO IEC 17025 y el documento normativo. se adjunta Certificados de Calibración (Lab medidores), Reportes de Resultados de Ensayos Lab aguas, Lab suelos, Lab mediores.
 Trazabilidad en LIMS de los responsables de toma y muestra y ejecución del ensayo como evidencia del cumplimiento de este control.</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</si>
  <si>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ha documentado en Archer los certificados de calibración (Lab medidores), reportes de resultados de ensayos Lab aguas, Lab suelos, Lab medidores. La evidencia proporcionada en la herramienta Archer demuestra que la ejecución del control se está llevando a cabo conforme la descripción y demás. atributos de este.</t>
  </si>
  <si>
    <t>RP-6174</t>
  </si>
  <si>
    <t>MPFC-CP40: Utilizar equipos de respaldo - redundancia de equipos</t>
  </si>
  <si>
    <t>Utilizar equipos de respaldo - redundancia de equipos</t>
  </si>
  <si>
    <t>Gráficas de datos (equipos análogos)
Información hidrometereológica (equipos digitales)
MPFC0101F20 Informe de actividades red hidrometeorologica
MPFC0101F04 Control de entrega de información Hidrometeorologica</t>
  </si>
  <si>
    <t>Se realiza la captura de datos y se registran en el equipo principal pero si este equipo falla se cuenta con los datos del equipo de respaldo (esta redundancia de datos se dara hasta cuando el equipo mecanico funcione, ya que alguno de ellos salieron del mercado), esta información se registra en el informe de actividades de la red hidrometeorologica, el control de entrega de información  se obtiene con la  información  grafica de datos,  se adjunta estos registros como evidencia del cumplimiento de este control.</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</si>
  <si>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ha documentado en Archer el informe de actividades de la red hidrometeorológica, el cual contiene la captura de datos del equipo principal y los equipos de respaldo. La evidencia proporcionada en la herramienta Archer demuestra que la ejecución del control se está llevando a cabo conforme la descripción y demás atributos de este.</t>
  </si>
  <si>
    <t>RP-6175</t>
  </si>
  <si>
    <t>MPFC-CP41: Manipular, embalar y transportar equipos de medición (Hidrología)</t>
  </si>
  <si>
    <t>Manipular, embalar y transportar equipos de medición (Hidrología)</t>
  </si>
  <si>
    <t>Registro fotografico que evidencia la protección de los equipos al transportarlos.</t>
  </si>
  <si>
    <t xml:space="preserve">Se realiza la manipulación, ambalaje y transporte   teniendo en cuenta que los equipos de medicion se encuentren protegidos  para su traslado a  campo mediante el uso de guacales, Jaulas, Plástico de burbujas, Icopor, Bayetilla, papel corrugado u otras medidas que eviten golpes o rayones, con el fin de proteger el equipo.Al transportar los equipos  nos cerciorarnos  que sea trasladado en optimas condiciones a fin que no se pierda la calibración o el mantenimiento realizado. </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</si>
  <si>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ha documentado en Archer evidencia fotográfica de la protección implementada de los equipos de medición. La evidencia proporcionada en la herramienta Archer demuestra que la ejecución del control se está llevando a cabo conforme la descripción y demás atributos de este. Se recomienda evaluar la pertinencia de mantener este reporte.</t>
  </si>
  <si>
    <t>RP-6176</t>
  </si>
  <si>
    <t>MPFC-CP42: Revisar el reporte de caudales</t>
  </si>
  <si>
    <t>Revisar el reporte de caudales</t>
  </si>
  <si>
    <t>MPFC0101F13 “Reporte de caudales”</t>
  </si>
  <si>
    <t>Se revisa la confiabilidad de los resultados del calculo de caudales , este calculo se registra en el formato el reporte de caudales el cual es entregado al área de hidrología aplicada, se adjunta este registro como evidencia del cumplimiento de este control.</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</si>
  <si>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ha documentado en Archer registro de los resultados del cálculo de caudales. La evidencia proporcionada en la herramienta Archer demuestra que la ejecución del control se está llevando a cabo conforme la descripción y demás atributos de este.</t>
  </si>
  <si>
    <t>RP-6177</t>
  </si>
  <si>
    <t>MPFC-CP43: Definiir lineamientos para la toma, recepción, manipulación y almacenamiento de ítems de ensayo o calibración en los laboratorios de la DST, se exucluye el laboratorio de medidores para toma de muestras</t>
  </si>
  <si>
    <t>Definiir lineamientos para la toma, recepción, manipulación y almacenamiento de ítems de ensayo o calibración en los laboratorios de la DST, se exucluye el laboratorio de medidores para toma de muestras</t>
  </si>
  <si>
    <t>MPFC0301F01 - Toma Y Recepción De Muestras De Agua Tratada y/o
MPFC0301F02 - Toma, Recepción Y Análisis De Muestras
MPFC0401F03 Solicitud de ejecución de ensayos de laboratorio de concretos y materiales y/o
MPFC0401F02 Solicitud de ejecución de ensayos de laboratorio de suelos y materiales</t>
  </si>
  <si>
    <t>Se asegura que los ítems conserven sus caracteristicas propias y mantengan su integridad sobre todo el proceso se adjuntan Toma, Recepción Y Análisis De Muestras para cliente externo como evidencia del cumplimiento de este control, se aclara que para cliente interno se realiza por LIMS para el laboratorio de aguas ( ver pantallazo LIMS).  Solicitud de ejecución de ensayos de laboratorio de concretos y materiales y/o Solicitud de ejecución de ensayos de laboratorio de suelos y materiales (lab. suelos)</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</si>
  <si>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ha documentado en Archer las solicitudes de toma, recepción y análisis de muestras para cliente externo como evidencia del cumplimiento de este control. La evidencia proporcionada en la herramienta Archer demuestra que la ejecución del control se está llevando a cabo conforme la descripción y demás atributos de este.</t>
  </si>
  <si>
    <t>RP-6178</t>
  </si>
  <si>
    <t>MPFC-CP44: Realizar revisión semestral de las actualizaciones a los regalmentos, políticas y criterios específicos de los Entes acreditadores</t>
  </si>
  <si>
    <t>Realizar revisión semestral de las actualizaciones a los regalmentos, políticas y criterios específicos de los Entes acreditadores</t>
  </si>
  <si>
    <t>Ayuda de memoria de la revisión semestral al listado mastro de documentos y la matriz de requisitos legales del proceso, realizad por los responsables técnicos y el facilitador SUGresponsables del SG ISO/IEC 17025</t>
  </si>
  <si>
    <t>Se realizó revisión semestral de las actualizaciones a los regalmentos, políticas y criterios específicos de los Entes acreditadores por lo que se realizo Ayuda de memoria de la revisión semestral al listado maestro de documentos y la matriz de requisitos legales del proceso, realizada por los responsables técnicos y el facilitador SUG responsable del SG ISO/IEC 17025
 como es semestral se adjunta  ayuda de memoria de  Julio 24 de 2024</t>
  </si>
  <si>
    <t xml:space="preserve">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ha documentado en Archer ayuda de memoria de la revisión semestral al listado maestro de documentos y la matriz de requisitos legales del proceso, realizada por los responsables técnicos y el facilitador SUG responsable del SG ISO/IEC 17025. Sin embargo hace falta la ayuda de memoria de la revisión del segundo semestre del 2024. La evidencia proporcionada en la herramienta Archer demuestra que la ejecución del control se está llevando a cabo conforme la descripción y demás atributos de este. </t>
  </si>
  <si>
    <t>FND-29547</t>
  </si>
  <si>
    <t>R11-MPFC</t>
  </si>
  <si>
    <t>RP-6179</t>
  </si>
  <si>
    <t>MPFC-CP45: Elaborar plano con el flujo de item de ensayo o calibración identificando áreas específicas de trabajo que indiquen el paso de las muestras para evitar la contaminación cruzada</t>
  </si>
  <si>
    <t>Elaborar plano con el flujo de item de ensayo o calibración identificando áreas específicas de trabajo que indiquen el paso de las muestras para evitar la contaminación cruzada</t>
  </si>
  <si>
    <t>Lista de asistencia a la sensibilización semestral  de conocimiento del flujo de item de ensayo o calibración identificando áreas específicas de trabajo que indiquen el paso de las muestras para evitar la contaminación cruzada</t>
  </si>
  <si>
    <t xml:space="preserve"> Se adjunta correo con la sensibilización semestral  de conocimiento del flujo de item de ensayo o calibración identificando áreas específicas de trabajo que indiquen el paso de las muestras para evitar la contaminación cruzada</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</si>
  <si>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no documentó el listado de asistencia de la sensibilización semestral. La evidencia proporcionada en la herramienta en Archer no demuestra que la ejecución del control se está llevando a cabo conforme la descripción y demás atributos de este.</t>
  </si>
  <si>
    <t>RP-6180</t>
  </si>
  <si>
    <t>MPFC-CP46: Aplicar  buenas prácticas del laboratorio establecidas en el instructivo MPFC0304I59 Normas de bioseguridad en el Laboratorio de Aguas que permite evitar la contaminación cruzada de muestras y el instructivo MPFC0304I84 - Buenas Prácticas de Laboratorio</t>
  </si>
  <si>
    <t>Aplicar  buenas prácticas del laboratorio establecidas en el instructivo MPFC0304I59 Normas de bioseguridad en el Laboratorio de Aguas que permite evitar la contaminación cruzada de muestras y el instructivo MPFC0304I84 - Buenas Prácticas de Laboratorio</t>
  </si>
  <si>
    <t>Resultados de control de calidad</t>
  </si>
  <si>
    <t>La buenas practicas del laboratorio de aguas se realza mediente la aplicación de los instructivos MPFC0304I59 ( evitando la contaminación cruzada de las muetsras) y MPFC0304I84, por lo que se realiza es incluir en LIMS los resultados de control de calidad, realizados en cada uno de los ensayos, se adjunta pantallazo en LIMS  grafico de control de calidad  en el que se encuentran los resultados como evidencia del cumplimiento de esta actividad</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</si>
  <si>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ha documentado en Archer pantallazo en LIMS gráfico de control de calidad para evitar la contaminación cruzada de las muestras. La evidencia proporcionada en la herramienta Archer demuestra que la ejecución del control se está llevando a cabo conforme la descripción y demás atributos de este. Se recomienda dar una breve descripción de los resultados de los gráficos.</t>
  </si>
  <si>
    <t>RP-6181</t>
  </si>
  <si>
    <t>MPFC-CP47: Verificar en el sistema de información LIMS los materiales de referencia y reactivos próximos a vencer</t>
  </si>
  <si>
    <t>Verificar en el sistema de información LIMS los materiales de referencia y reactivos próximos a vencer</t>
  </si>
  <si>
    <t>Pantallezo de LIMS con la vigencia de los materiales de referencia y reactivos</t>
  </si>
  <si>
    <t>Se verifica en el sistema de información LIMS los materiales de referencia y reactivos próximos a vencer, se adjunta pantallazo en LIMS de la vigencia de los materiales de referencia y reactivos.</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</si>
  <si>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ha documentado en Archer evidencia de cumplimiento del control mediante pantallazo en LIMS de la vigencia de los materiales de referencia y reactivos. La evidencia proporcionada en la herramienta Archer demuestra que la ejecución del control se está llevando a cabo conforme la descripción y demás atributos de este.</t>
  </si>
  <si>
    <t>RP-6182</t>
  </si>
  <si>
    <t>MPFC-CP48: Verificar cumplimiento de especificaciones del equipo cuando ingresa a los laboratorios luego realizar la calibración en las instalaciones del proveedor</t>
  </si>
  <si>
    <t>Verificar cumplimiento de especificaciones del equipo cuando ingresa a los laboratorios luego realizar la calibración en las instalaciones del proveedor</t>
  </si>
  <si>
    <t>MPFC0503F02 - Revisión Certificados De Calibración De Equipos</t>
  </si>
  <si>
    <t>Se verifica el cumplimiento de especificaciones del equipo cuando ingresa a los laboratorios luego realizar la calibración en las instalaciones del proveedor, para el caso del laboratorio de aguas con la  Revisión Certificados De Calibración De Equipos en LIMS por lo que se adjunta pantallazo como evidencia  el cumplimiento de este control, Para el periodo de septiembre  a diciembre se sealizaron calibraciones a algunos equipos del laboratorio de medidores ( se adjunta certificado de calibración, hoja de vida de equipo)   Para el periodo de septiembre  a diciembre se sealizaron calibraciones a algunos equipos del laboratorio de laboratorio de suelos y materiales  ( se adjunta certificado de calibración, hoja de vida de equipo)   los últimos certificados son de el mes de Julio ya que por el cronograma de calibración estaban para dicha fecha.</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</si>
  <si>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Se ha registrado en Archer la evidencia de calibración de equipos, incluyendo certificados y hojas de vida. La evidencia proporcionada en la herramienta Archer demuestra que la ejecución del control se está llevando a cabo conforme la descripción y demás atributos de este.</t>
  </si>
  <si>
    <t>RP-6183</t>
  </si>
  <si>
    <t>MPFC-CP49: Anexar a la oferta de servicio las condiciones de servicio para los clientes externos que se envía con la cotización y estipularlo en los acuerdos de servicios para los clientes internos</t>
  </si>
  <si>
    <t>Anexar a la oferta de servicio las condiciones de servicio para los clientes externos que se envía con la cotización y estipularlo en los acuerdos de servicios para los clientes internos</t>
  </si>
  <si>
    <t>MPMU0602F01 estipulaciones técnicas y condiciones  de servicios lab aguas o MPMU0602F02 estipulaciones técnicas y condiciones  de servicios lab medidores o MPMU0602F04 estipulaciones técnicas y condiciones  de servicios lab suelos y materiales . MPMU0602F05   Protocolo preservación laboratorio de aguas. Correo electrónico al cliente externo. Acuerdo Marco de servicios aprobado. MPMU0602F01 estipulaciones técnicas y condiciones  de servicios lab aguas o MPMU0602F02 estipulaciones técnicas y condiciones  de servicios lab medidores o MPMU0602F04 estipulaciones técnicas y condiciones  de servicios lab suelos y materiales. MPMU0602F05   Protocolo preservación laboratorio de aguas. Correo electrónico al cliente externo. Acuerdo Marco de servicios aprobado| MPMU0602F01 estipulaciones técnicas y condiciones  de servicios lab aguas o MPMU0602F02 estipulaciones técnicas y condiciones  de servicios lab medidores o MPMU0602F04 estipulaciones técnicas y condiciones  de servicios lab suelos y materiales. MPMU0602F05   Protocolo preservación laboratorio de aguas. Correo electrónico al cliente externo. Acuerdo Marco de servicios aprobado</t>
  </si>
  <si>
    <t xml:space="preserve"> Se anexa a la oferta de servicio las condiciones de servicio para los clientes externos que se envía con la cotización y estipularlo en los acuerdos de servicios para los clientes internos.
 Se adjunta estupulacion tecnica, protocolo de preservacion para el laboratorio de aguas, correo electronico enviado al cliente,se adjunta el acuerdo marco de servicios  el cual  fue suscrito por el  Director de Servicios Técnicos Diego Naranjo  el dia 12 de diciembre de 2023. </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</si>
  <si>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Se anexa a la oferta de servicio las condiciones de servicio para los clientes externos que se envía con la cotización y estipularlo en los acuerdos de servicios para los clientes internos La evidencia proporcionada en la herramienta Archer demuestra que la ejecución del control se está llevando a cabo conforme la descripción y demás atributos de este.</t>
  </si>
  <si>
    <t>RP-6184</t>
  </si>
  <si>
    <t>MPFC-CP50: Revisar cuatrimestralmente los documentos citados en la matriz de requisitos legales y el listado maestro de documentos</t>
  </si>
  <si>
    <t>Revisar cuatrimestralmente los documentos citados en la matriz de requisitos legales y el listado maestro de documentos</t>
  </si>
  <si>
    <t>matriz de requisitos legales actualizada y cargada en lotus y el listado maestro de documentos externo actualizado y cargado en el link del mapa de procesos</t>
  </si>
  <si>
    <t>Se realizo la actualización del listado maestro de documentos externos  el cual fue cargado en el mapa de procesos el 24 de julio de 2024 y la actualización de la matriz de requisitos legales y otros requisitos la cual fue cargada en LOTUS el 22 de julio de 2024   ( se adjunta ayuda de memoria con la evidencia de la actualización y cargue )</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</si>
  <si>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Se ha proporcionado evidencia del cumplimiento del control a través ayuda de memoria de la actualización listado maestro de documentos externos y matriz de requisitos efectuado en el mes de julio, se recomienda proporcionar la evidencia del segundo semestre del 2024. La evidencia proporcionada en la herramienta Archer demuestra que la ejecución del control se está llevando a cabo conforme la descripción y demás atributos de este.</t>
  </si>
  <si>
    <t>RP-6185</t>
  </si>
  <si>
    <t>MPFC-CP51: Planificar la ejecución o actualización de las verificaciones o validaciones de los métodos de ensayos o calibraciónes</t>
  </si>
  <si>
    <t>Planificar la ejecución o actualización de las verificaciones o validaciones de los métodos de ensayos o calibraciónes</t>
  </si>
  <si>
    <t>Informes de ejecución o actualización ejecutados en el periodo</t>
  </si>
  <si>
    <t>Se planifica la ejecución o actualización de las verificaciones o validaciones de los métodos de ensayos o calibraciónes,en fisicoquimico no se han realizado informes de validación en este periodo, debido a que llegaron los equipos nuevos equipos, se esta recepcionando los equipos, calibrandolos , calificandolos si aplica, entrenando y calificando al personal por lo que aun no se cuenta con el informe  de ejecución. Para este perido en el  laboratorio de medidores se cuenta con  informe de verificación del metodo de calibración, Para el laboratorio de suelos y materiales en el periodo de septiembre a  diciembre  se han realizado actualizaciones o verificaciones del metodo de ensayo. Se adjuntan evidencias de esta control  Para el laboratorio Microbiologia  en el periodo de septiembre a  diiembre  se cuenta con los informes de validación y verificación realizados en el periodo</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</si>
  <si>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Se ha proporcionado evidencia del cumplimiento del control a través del informe de verificación del método de calibración para el laboratorio de medidores e informe de validaciones del método de ensayo para el laboratorio Microbiología. La evidencia proporcionada en la herramienta Archer demuestra que la ejecución del control se está llevando a cabo conforme la descripción y demás atributos de este.</t>
  </si>
  <si>
    <t>RP-6186</t>
  </si>
  <si>
    <t>MPFC-CP52: Supervisar a los responsables de la ejecución de las actividades desarrolladas en los laboratorios de la DST</t>
  </si>
  <si>
    <t>Supervisar a los responsables de la ejecución de las actividades desarrolladas en los laboratorios de la DST</t>
  </si>
  <si>
    <t>MPFC0304F48 Supervisión de ensayos laboratorio de aguas. 
MPFC0404F03 Supervisión de ensayos laboratorio de suelos y materiales. 
MPFC0202F03 Supervisión en el proceso de calibración de medidores.</t>
  </si>
  <si>
    <t xml:space="preserve">Se realiza la supervisión a los responsables de la ejecución de las actividades desarrolladas en los laboratorios de la DST , por lo que se tienen los siguientes registros:  En este corte para el laboratorio de Medidores  se han realizado supervisiones, por lo que se adjunta registros.  Aguas Supervisión de ensayos laboratorio de aguas, se adjunta evidencia   Supervisión de ensayos laboratorio de suelos y materiales. las supervisiones se realizaron  en marzo y las ultimas se realizaron en mayo  </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</si>
  <si>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Se ha proporcionado evidencia del cumplimiento de la actividad de supervisión a los responsables de la ejecución de las actividades desarrolladas en los laboratorios de la DST a través de los formatos MPFC0404F03 - Supervisión  de Medidores y MPFC0404F03 Supervisión de ensayos laboratorio de suelos y materiales.</t>
  </si>
  <si>
    <t>RP-6406</t>
  </si>
  <si>
    <t>MPFC-CP53: Registrar vencimiento de documentos</t>
  </si>
  <si>
    <t>Registrar vencimiento de documentos</t>
  </si>
  <si>
    <t>Cargue en el mapa de procesos de la documentación actualizada y pantallazó del cargue en archer del autocontrol</t>
  </si>
  <si>
    <t>Ger Planeamiento y Control - Dir Gestion de Calidad y Procesos
Ger de Tecnologia - Dir Servicios Tecnicos</t>
  </si>
  <si>
    <t xml:space="preserve">En este cuatrimestre uno de los  procedimientos que se actualizo fue el   MPMM0903P _02 Calibración de Medidores de Agua Potable Fría y Caliente se actualizo y publico en el mapa de procesos el dia 31 de octubre de 2024, no tiene instructivos asociados  ( Ver mapa de procesos), el autocontrol en ARCHER  no se realizo debido a que no hay actividades asociadas a este documento en planes de mejoramiento ( ver pantallazo ARCHER) </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</si>
  <si>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Se ha proporcionado evidencia del cumplimiento del control con la actualización del procedimiento MPMM0903P _02 Calibración de Medidores de Agua Potable Fría y Caliente se actualizo y público en el mapa de procesos. La evidencia proporcionada en la herramienta Archer demuestra que la ejecución del control se está llevando a cabo conforme la descripción y demás atributos de este.</t>
  </si>
  <si>
    <t>RP-6407</t>
  </si>
  <si>
    <t>MPFC-CP55:  Definir lineamientos sobre declaración de conformidad de resultados definidos en las estipulaciones técnicas entregadas al cliente y reportes de resultados y cerificados de calibración</t>
  </si>
  <si>
    <t xml:space="preserve"> Definir lineamientos sobre declaración de conformidad de resultados definidos en las estipulaciones técnicas entregadas al cliente y reportes de resultados y cerificados de calibración</t>
  </si>
  <si>
    <t>MPMU0602F01 estipulaciones técnicas y condiciones  de servicios lab aguas o MPMU0602F02 estipulaciones técnicas y condiciones  de servicios lab medidores o MPMU0602F04 estipulaciones técnicas y condiciones  de servicios lab suelos y materiales  MPFC0204F01 - Certificado de calibración MPFC0309F01 - Reporte de resultados laboratorio de aguas</t>
  </si>
  <si>
    <t xml:space="preserve">Se definen los  lineamientos sobre declaración de conformidad de resultados definidos en las estipulaciones técnicas entregadas al cliente y reportes de resultados y certificados de calibración, se adjunta reporte de resultados del laboratorio de aguas como evidencia del cumplimiento de este control, certificado de calibración para lab. medidores </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</si>
  <si>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Se ha documentado el cumplimiento del control a través de la presentación de los reportes de resultados del laboratorio de aguas y los certificados de calibración de los equipos de medición, lo cual demuestra la confiabilidad de los datos obtenidos. La evidencia proporcionada en la herramienta Archer demuestra que la ejecución del control se está llevando a cabo conforme la descripción y demás atributos de este.</t>
  </si>
  <si>
    <t>RP-6187</t>
  </si>
  <si>
    <t>MPFC-CP9: Verificar de cumlimiento de los requisitos de los Entes de acreditación</t>
  </si>
  <si>
    <t>Verificar de cumlimiento de los requisitos de los Entes de acreditación</t>
  </si>
  <si>
    <t>Ayuda de memoria de verificación de cumplimiento de los requisitos de los Entes de acreditación</t>
  </si>
  <si>
    <t>El día 27 de agosto de 2024 se realizó ayuda de memoria con verificación de cumplimiento de los requisitos de los Entes de acreditación, se adjunta ayuda de memoria  y anexo como evidencia del cumplimiento de este control</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</si>
  <si>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Se ha documentado el cumplimiento del control a través ayuda de memoria del día 27 de agosto de 2024 con verificación de cumplimiento de los requisitos de los entes de acreditación. La evidencia proporcionada en la herramienta Archer demuestra que la ejecución del control se está llevando a cabo conforme la descripción y demás atributos de este. Se recomienda evaluar la pertinencia de mantener este reporte ya que se asimila a otros RPs.</t>
  </si>
  <si>
    <t>RP-5225</t>
  </si>
  <si>
    <t>MPFD-CC13: Informar sobre la pérdida o daño de los documentos</t>
  </si>
  <si>
    <t>Informar sobre la pérdida o daño de los documentos.</t>
  </si>
  <si>
    <t>MPFD0401F03 Control de consulta, préstamo y devolución de información
 Correo electrónico MPFD0801F01 Memorando interno</t>
  </si>
  <si>
    <t>Se anexan los formatos diligenciados de consulta y prestamos de expedientes en el archivo central de los meses de agosto a noviembre, en donde se evidencia la trazabilidad y seguimiento a los mismo.</t>
  </si>
  <si>
    <t xml:space="preserve">En los anexos se observa formato MPFD0401F11 debidamente firmado por quienes entregan los documentos y por los funcionarios que realizan la devolución de los mismos; se cumple parcialmente con el control, no se evidencia correos electrónicos y/o memorandos internos como lo pide el medio de verificación.
 La redacción del control no es acorde con la metodología de controles del DAFP.
  </t>
  </si>
  <si>
    <t>Gestión Documental</t>
  </si>
  <si>
    <t>FND-29441</t>
  </si>
  <si>
    <t>R2-MPFD</t>
  </si>
  <si>
    <t>RP-5226</t>
  </si>
  <si>
    <t>MPFD-CC14: Proyectar comunicación al peticionario.</t>
  </si>
  <si>
    <t>Proyectar comunicación al peticionario.</t>
  </si>
  <si>
    <t>MPFD0801F02 Carta Externa</t>
  </si>
  <si>
    <t>Desde el proceso de gestión documental a la fecha no se han recepcionado, tramitado, firmado y/o radicado comunicaciones a peticionarios, como recomendación general solicitar el reporte al proceso de correspondencia quienes son los que la incidencia directa con la proyección de comunicaciones. Por parte del equipo de Correspondencia y Notificaciones indica que no dan respuesta a los usuarios con respecto a PQRS, por lo que no se ha tenido que elaborar carta por demoras en respuestas, para los meses agosto, septiembre, octubre, noviembre y diciembre de 2024.</t>
  </si>
  <si>
    <t>Se debe realizar el ajuste al control dando cumplimiento a la metodología del DAFP, en el autocontrol se informa que no se han remitido comunicados a los peticionarios desde el proceso de gestión documental ya que son las áreas las encargadas de dar respuesta a los peticionarios.</t>
  </si>
  <si>
    <t>RP-5229</t>
  </si>
  <si>
    <t>MPFD-CC17: Reasignar las comunicaciones oficiales para que se direccionen al área competente.</t>
  </si>
  <si>
    <t>Reasignar las comunicaciones oficiales para que se direccionen al área competente.</t>
  </si>
  <si>
    <t>Bitácora de reasignación (Aplicativo de Correspondencia), Libro de Registro de Correspondencia</t>
  </si>
  <si>
    <t xml:space="preserve">Se anexa informe que concluye que los documentos son asignados a las áreas de la Empresa de acuerdo con las actividades establecidas en el Acuerdo 11 de 2011, hay algunos documentos que son rechazados por no tener claridad en que área es la competente de su atención por lo que son rechazados a través del aplicativo de correspondencia CORI y se sugiere la nueva área que deba responder la petición del usuario. 
 Se realiza nueva asignación en aplicativo de correspondencia CORI y se deja la observación del rechazo tanto en aplicativo como en libro de reasignaciones. </t>
  </si>
  <si>
    <t>Se requiere redactar el control conforme a la metodología del diseño de controles del DAFP.
 La evidencia presentada difiere del medio de verificación Bitácora de reasignación (Aplicativo de Correspondencia), Libro de Registro de Correspondencia, el informe anexo fechado el 17/12/2024 no da registra cuantas reasignaciones se hicieron durante el período evaluado, por lo que no hay cumplimiento en el control.</t>
  </si>
  <si>
    <t>FND-29442</t>
  </si>
  <si>
    <t>R3-MPFD</t>
  </si>
  <si>
    <t>RP-5233</t>
  </si>
  <si>
    <t>MPFD-CC20: Garantizar la continuidad del servicio cuando se presenten fallas técnicas o en el suministro de energía en el Aplicativo de Correspondencia.</t>
  </si>
  <si>
    <t>Garantizar la continuidad del servicio cuando se presenten fallas técnicas o en el suministro de energía en el Aplicativo de Correspondencia.</t>
  </si>
  <si>
    <t>Aplicativo de Correspondencia (en el campo de Referencia se indican el número de turno, la hora, punto de atención)</t>
  </si>
  <si>
    <t>Se anexa informe que concluye que durante los meses de septiembre, octubre, noviembre y diciembre de 2024 no se presentaron fallas en el fluido eléctrico que afectaran la normal atención de peticiones de los usuarios, por ende, no fue requerido implementar el plan de contingencia.</t>
  </si>
  <si>
    <t xml:space="preserve">El autocontrol registra que durante el período evaluado no se presentaron fallas en el fluido eléctrico; por lo tanto, no se puede validar la efectividad del control. </t>
  </si>
  <si>
    <t>RP-5218</t>
  </si>
  <si>
    <t>MPFD-CC25: Solicitud de  aplicación de medidas de protección por el deterioro de los documentos .</t>
  </si>
  <si>
    <t>Solicitud de  aplicación de medidas de protección por el deterioro de los documentos .</t>
  </si>
  <si>
    <t>Correo electrónico Memorando interno</t>
  </si>
  <si>
    <t xml:space="preserve">Se anexa circular 014-2023 de los lineamientos para conservación de los archivos de la EAAB-ESP, la cual se encuentra socializada a traves de informativos. </t>
  </si>
  <si>
    <t>FND-29440</t>
  </si>
  <si>
    <t>R4-MPFD</t>
  </si>
  <si>
    <t>RP-5214</t>
  </si>
  <si>
    <t>MPFD-CC28: Generar una nueva salida por parte de las zonas para realizar nueva gestión de  entrega al usuario</t>
  </si>
  <si>
    <t xml:space="preserve">Generar una nueva salida por parte de las zonas para realizar nueva gestión de  entrega al usuario </t>
  </si>
  <si>
    <t>Pantallazos de correos de devolución</t>
  </si>
  <si>
    <t>Se anexa informe, el cual concluye que en los casos en que el generador de salidas advierte no haber cumplido con la respuesta oportuna de atención de las pqrs (conforme a los correos de devoluciones) y, si desea una nueva salida, mediante correo electrónico solicita al funcionario con el rol de administrador funcional para que le colabore ubicando un nuevo número de consecutivo y dar fin con el trámite de respuesta oportuna, sin embargo, este caso se presenta esporádicamente porque los generadores de salidas pueden emitir nuevas salidas para corregir esta extemporaneidad.</t>
  </si>
  <si>
    <t>Se presenta informe del 17/12/2024 con algunos pantallazos de correos de devolución de comunicaciones; sin embargo, no se registra durante el período evaluado cuántos correos de devolución se realizaron. El control no es efectivo
 Se requiere ajustar la redacción del control de acuerdo con la metodología del diseño de controles del DAFP.</t>
  </si>
  <si>
    <t>FND-29439</t>
  </si>
  <si>
    <t>R5-MPFD</t>
  </si>
  <si>
    <t>RP-6007</t>
  </si>
  <si>
    <t>MPFD-CP1: Mantener los accesos y privilegios de los usuarios a los aplicativos de la EAAB de acuerdo a las  funciones del área.</t>
  </si>
  <si>
    <t>Mantener los accesos y privilegios de los usuarios a los aplicativos de la EAAB de acuerdo a las  funciones del área.</t>
  </si>
  <si>
    <t xml:space="preserve">Formulario GIA  Lista de acceso </t>
  </si>
  <si>
    <t>Espitia Salas Salas, Heydi Elena Elena
Garay Niño, Alejandra Maria
Muñoz Adarve Adarve, Johanna</t>
  </si>
  <si>
    <t>Ger de Tecnologia - Dir Informacion Tecnica y Geografica
Ger de Tecnologia - Dir Servicios de Informatica</t>
  </si>
  <si>
    <t>Se adjuntan los reportes generados desde los respectivos aplicativo AE , de acuerdo con los permisos autorizados mediante formularios GIA</t>
  </si>
  <si>
    <t>Se da cumplimiento con el medio de verificación número de formulario GIA con la lista de los permisos que tienen los funcionarios por área.
 Se requiere redactar el control de acuerdo con la metodología del diseño de controles del DAFP.</t>
  </si>
  <si>
    <t>RP-5217</t>
  </si>
  <si>
    <t>MPFD-CP10: Verificar el cumplimiento de los lineamientos y procedimientos establecidos para la gestión documental</t>
  </si>
  <si>
    <t>Verificar el cumplimiento de los lineamientos y procedimientos establecidos para la gestión documental</t>
  </si>
  <si>
    <t>MPFD0801F04 Lista de asistencia MPFD0801F05 Ayuda de memoria</t>
  </si>
  <si>
    <t>Se anexan las ayudas de memorias y listados de asistencias frente a las visitas técnicas realizadas en los meses de agosto, septiembre, octubre y noviembre, para la verificación de la correcta implementación de las Tablas de Retención Documental - TRD en sus dos versiones en concordancia a los establecido en los procedimientos del proceso de Gestión Documental</t>
  </si>
  <si>
    <t xml:space="preserve">Se da cumplimiento al medio de verificación; ayudas de memoria y listas de asistencias correspondientes a los meses de agosto a noviembre/24, documentos que dan cuenta de las siguientes gestiones:
 Correcta aplicación de las TRD en la áreas, organización de expedientes cronológicamente, verificación de los rótulos en las cajas de almacenamiento de archivo, mejorar prácticas con respecto al uso de formatos para las transferencias documentales.
 Se requiere ajustar el control para que dé cumplimiento al diseño de controles del DAFP.
  </t>
  </si>
  <si>
    <t>RP-5223</t>
  </si>
  <si>
    <t>MPFD-CP11: Realizar visitas a cada dependencia para el levantamiento de datos de evaluación condiciones locativas de archivo</t>
  </si>
  <si>
    <t xml:space="preserve">Realizar visitas a cada dependencia para el levantamiento de datos de evaluación condiciones locativas de archivo </t>
  </si>
  <si>
    <t>Informe de seguimiento y control a deterioro de documentos</t>
  </si>
  <si>
    <t>Se anexa el informe técnico de atención y seguimiento del deterioro documental presentados en la Gerencia de zona 4.</t>
  </si>
  <si>
    <t>Se cumple con el medio de verificación informe del 11 de diciembre/2024, donde se registra la segunda visita realizada al archivo del siniestro de la zona 4, en cuya inspección no se encontró avance alguno a lo descrito anteriormente, por el contrario, la documentación se encontraba en el mismo espacio separada por grupos sin un secado adecuado lo que ha favorecido el crecimiento de microorganismos, tampoco se cuenta con un inventario que permita conocer su disposición final acorde con la TRD para establecer una hoja de ruta.  
 Se requiere ajustar la redacción del control teniendo en cuenta la metodología del diseño de controles del DAFP.</t>
  </si>
  <si>
    <t>RP-5224</t>
  </si>
  <si>
    <t>MPFD-CP12: Recuperar los documentos que por error involuntario se hayan dado como paso a obsoleto o se hayan cargado en otro proceso o subproceso</t>
  </si>
  <si>
    <t>Recuperar los documentos que por error involuntario se hayan dado como paso a obsoleto o se hayan cargado en otro proceso o subproceso</t>
  </si>
  <si>
    <t>Búsqueda del documento en Aplicativo Mapa de Procesos o Lotus Notes</t>
  </si>
  <si>
    <t>Benavides Torres, Gina Marcela</t>
  </si>
  <si>
    <t xml:space="preserve">
 Durante el periodo no se presentó el caso de cargar involuntariamente documentos en el proceso que no corresponde.
</t>
  </si>
  <si>
    <t>Se registra en el  autocontrol que no se cometieron cargues erróneos en los documentos.
 Se requiere ajustar la redacción del control el cual no cumple con el diseño de controles de la metodología del DAFP.</t>
  </si>
  <si>
    <t>RP-5231</t>
  </si>
  <si>
    <t>MPFD-CP15:  Asegurar la disponibilidad y acceso a la información de manera oportuna</t>
  </si>
  <si>
    <t>Asegurar la disponibilidad y acceso a la información de manera oportuna</t>
  </si>
  <si>
    <t>MPFD0301F05 Formato Único de Inventario Documental FUID de todas las áreas</t>
  </si>
  <si>
    <t xml:space="preserve">Dando claridad que los inventarios anexos están verificados en el diligenciamiento del formato por parte del proceso de Gestión Documental, asi mismo, se remite memorando interno 1451001-2024-1710 con la solicitud de los inventarios para el segundo semestre. Se anexan  los inventarios documentales de los archivos de gestión reportado por 40 dependencias abajo relacionadas, es importante aclarar, que los formatos FUID no se encuentran firmados teniendo en cuenta que los expedientes a la fecha no se encuentran cerrados su tramite administrativo.
 CODIGO DEPENDENCIA
 ÁREA RESPONSABLE
 UBICACIÓN ARCHIVO DE GESTION
 1050001
 Oficina de Control Interno y Gestión
 Central de Operaciones edificio comercial zona 2 
 1060001
 Oficina de Control Disciplinario Interno
 Casa Bety 
 1110001
 Secretaria General
 Central de Operaciones pizo 3
 1190001
 Dirección Contratación y Compras
 Central de Operaciones-Cabañas piso 1
 1180001
 Dirección Seguros
 Central de Operaciones Piso 6
 1150001
 Direccion Seguridad
 Central de Operaciones - Dirección Seguridad - Piso 6
 1510001
 Gerencia Jurídica
 Central de Operaciones Piso 2
 1520001
 Oficina Asesoría Legal
 Central Operaciones - Gerencia Jurídica Piso 2
 1530001
 Oficina Asesora De Representación
 Central de Operaciones Piso 2
 Judicial Y Actuación Administrativa
 1210001
 Gerencia Corporativa de Planeamiento y Control
 Central Operaciones piso 2
 1250001
 Dirección Gestión Calidad y Procesos
 Puerta de vidrio al fondo
 1220001
 Dirección Planeación y Control de Resultado Corporativos
 1230001
 Dirección Planeación y Control de Inversiones
 1240001
 Dirección Planeación y Control Rentabilidad, Gastos y Costos
 1310001
 Gerencia Corporativa Financiera
 Central de Operaciones - Piso 1
 1360001
 Dirección Tributaria
 Sótano-Central de Operaciones 
 1320001
 Dirección Jurisdicción Coactiva
 Sótano-Central de Operaciones 
 1410001
 Gerencia Corporativa Gestión Humana y Administrativa
 Central de Operaciones - Piso 3
 1472001
 División Almacenes
 Central
 1421001
 Dirección Mejoramiento Calidad de Vida
 Cenral de operaiones piso 3
 2532001
 División Sistema Norte Abastecimiento 
 Central de Operaciones
 2533001
 División Sistema Sur Abastecimiento 
 Planta El Dorado
 2532501
 División Sistema de Tibitoc Abastecimiento 
 Central de Operaciones
 2523001
 Division Juridica  Predial
 Edificio obras Civiles - Piso 1
 2522001
 Division Tecnica  Predial
 Edificio obras Civiles - Piso 1
 3121001
 División Atención al Cliente Zona 1
 Oficina Prado Veraniego, zona 1, piso 4
 3210001
 Gerencia Zona 2
 Central de Operaciones - edificio comercial zona 2, piso 2
 3220001
 Dirección Servicio Comercial Zona 2
 Central de Operaciones - Edificio Antiguo taller (D1) - Piso 2
 3221001
 División Atención al Cliente Zona 2
 Central de Operaciones - Edificio Antiguo taller (D1) - Piso 2
 3222001
 División Operación Comercial Zona 2
 Central de Operaciones - Edificio Antiguo taller (D1) - Piso 2
 3231001
 Dirección Servicio Acueducto y Alcantarillado Zona 2
 Central de Operaciones - edificio comercial zona 2, piso 2
 3422001
 División Operación Comercial Zona 4
 Santa Lucia, piso 1
 3431001
 Dirección Servicio Acueducto y Alcantarillado Zona 4
 Zona 4, antiguo edificio comercial, piso 1 
 3433002
 División Servicio Alcantarillado Zona 4
 Santa Lucia
 3050001
 Dirección Apoyo Técnico 
 Edificio central de operaciones; 7 piso al fondo a la derecha-izquierda; 2 piso frente a planta fisica
 2620001
 Dirección Ingeniería Especializada
 Central de Operaciones-Cabañas piso 1
 2661001
 Dirección Información Técnica y Geográfica
 CITE ' Casa Azul Carvajal
 AK 72 #37-87 Sur
 Central de Operaciones -Piso 3 de la comercial
 2410001
 Gerencia Corporativa Ambiental
 Central de Operaciones- piso 7 
 2420001
 Dirección Saneamiento Ambiental
 Central de Operaciones- piso 7 
 2430001
 Dirección Gestión Ambiental Sistema Hídrico 
 Central de Operaciones- piso 7 
</t>
  </si>
  <si>
    <t>En los anexos del autocontrol se cuenta con un memorando interno 1450001-2024-1710 de fecha 5 de diciembre/2024 dirigido a gerentes, directores y jefes de oficina donde solicitan el envío de los FUID a más tardar el 20 de diciembre/24, los formatos FUID anexados pertenecen a 40 áreas las cuales fueron reportadas en el anterior autocontrol.
 No hay efectividad en el control, se  requiere ser  ajustado acorde con la metodología del DAFP.</t>
  </si>
  <si>
    <t>RP-5227</t>
  </si>
  <si>
    <t>MPFD-CP16: Fortalecer el conocimiento del personal encargado de la gestión documental con el fin de garantizar la disponibilidad y confiabilidad de los documentos y el cumplimiento de los procedimientos asociados</t>
  </si>
  <si>
    <t>Fortalecer el conocimiento del personal encargado de la gestión documental con el fin de garantizar la disponibilidad y confiabilidad de los documentos y el cumplimiento de los procedimientos asociados</t>
  </si>
  <si>
    <t xml:space="preserve">Presentación, Listas de asistencia, Correo electrónico, Evaluaciones </t>
  </si>
  <si>
    <t>Se anexa el informe final de capacitaciones del año 2024 con sus respectivos soportes</t>
  </si>
  <si>
    <t xml:space="preserve">No se da cumplimiento total al medio de verificación (Presentación, Listas de asistencia, Correo electrónico, Evaluaciones) se evidencia en los anexos:
 Informe de las capacitaciones realizadas durante enero-diciembre/2024, el cual esta fechado el 10/12/2024, donde registran que se llevaron a cabo 14 talleres de capacitación en materia de gestión documental, con los siguientes módulos que se trabajaron: ✓ Trámite, Respuesta y Envío de Comunicaciones Oficiales – Correspondencia ✓ Documento Electrónico de Archivo – DITG ✓ Organización Documental - Gestión y Tramite - Transferencias Documentales – DSA-GD ✓ Reconstrucción de Expedientes DSA -GD ✓ Programas Específicos del PGD DSA ✓ Documentos de Apoyo DSA ✓ Tabla Control de Acceso DSA ✓ Conformación Expedientes Contractuales DCC.
 Listas de asistencia y ayudas de memoria.
 Se requiere redactar el control acorde con la metodología de diseño de controles del DAFP.
  </t>
  </si>
  <si>
    <t>RP-5230</t>
  </si>
  <si>
    <t>MPFD-CP18: Asegurar que los documentos físicos radicados en otros puntos de la Empresa sean asignados correctamente a las áreas competentes.</t>
  </si>
  <si>
    <t>Asegurar que los documentos físicos radicados en otros puntos de la Empresa sean asignados correctamente a las áreas competentes.</t>
  </si>
  <si>
    <t>Planilla control de radicación de correspondencia de entrada</t>
  </si>
  <si>
    <t xml:space="preserve">Se anexa informe que concluye que para el proceso de radicación y distribución de anexos físicos, las entradas que fueron radicadas en aplicativo de correspondencia CORI en físico y aquellas que contienen anexos se debe llevar un registro en planillas para que el motorizado encargado de operador postal 4-72 se encargue de distribuirlos a las áreas competentes de respuesta, de igual manera, se efectúa para las salidas que tiene asociados anexo en este caso es necesario que las áreas generadoras de la salida hagan llegar a la Oficina de Correspondencia para su gestión de entrega. </t>
  </si>
  <si>
    <t>El medio de verificación Planilla control de radicación de correspondencia de entrada difiere con el anexo del autocontrol: informe fechado el 17 de diciembre el cual contiene una imagen con una planilla de control de correspondencia.
 Se requiere ajustar el control teniendo en cuenta la metodología del diseño de controles del DAFP.</t>
  </si>
  <si>
    <t>RP-5232</t>
  </si>
  <si>
    <t>MPFD-CP19: Asegurar que las comunicaciones oficiales contengan los documentos anexos e inicien el flujo documental en el Aplicativo de Correspondencia</t>
  </si>
  <si>
    <t>Asegurar que las comunicaciones oficiales contengan los documentos anexos e inicien el flujo documental en el Aplicativo de Correspondencia</t>
  </si>
  <si>
    <t>Anexos de documentos de entrada y salida</t>
  </si>
  <si>
    <t xml:space="preserve">Se anexa informe que concluye que para la radicación de comunicaciones externas oficiales, se realiza la recepción de los documentos en aplicativo de correspondencia CORI, así mismo, para las salidas que se  generan y que contienen anexos, en el babero de CORI se consigna el mensaje “contiene anexos físicos” y se diligencia el  formato de anexos de documentos, mencionando los documentos que se van adjuntar, para que el funcionario de operador postal encargado de relacionar en libros de correspondencia y hacer entrega a las áreas competentes tenga conocimiento y dé respuesta. </t>
  </si>
  <si>
    <t>El medio de verificación difiere del soporte, se observa informe fechado el 17/12/2024 donde registran imagen de libro y planilla de correspondencia, por lo cual no se da cumplimiento al control.
 Se debe ajustar la redacción del control conforme a lo establecido a la metodología del DAFP.</t>
  </si>
  <si>
    <t>RP-6006</t>
  </si>
  <si>
    <t>MPFD-CP2: Asegurar que las comunicaciones oficiales sean asignadas y entregadas a las áreas responsables</t>
  </si>
  <si>
    <t>Asegurar que las comunicaciones oficiales sean asignadas y entregadas a las áreas responsables</t>
  </si>
  <si>
    <t>Libros de Registro de Correspondencia  Anexo de documentos de entrada y salida</t>
  </si>
  <si>
    <t>Se anexa informe que concluye que para la radicación de comunicaciones externas oficiales, se realiza la recepción de los documentos en aplicativo de correspondencia CORI, de igual manera para las salidas que fueron generadas y que contengan anexos es necesario diligenciar en babero de CORI mensaje que contiene anexo físico y diligenciar el  formato de anexos mencionando los documentos que se van adjuntar, para que el funcionario de  operador postal encargado de relacionar en libros de correspondencia y hacer entrega a las áreas competentes de respuesta tenga conocimiento</t>
  </si>
  <si>
    <t>El soporte del informe fechado el 17/12/2024 difiere del medio de verificación Libro de Registro de Correspondencia,  Anexo de documentos de entrada y salida, en dicho documento no se específica cuántas comunicaciones fueron recibidas durante el período evaluado y cuántas de ellas tenían anexos, siendo de esta manera un control no efectivo.
 Se requiere ajustar la redacción del control de acuerdo a la metodología del diseño de controles del DAFP.</t>
  </si>
  <si>
    <t>RP-5236</t>
  </si>
  <si>
    <t>MPFD-CP21:  Cargue de información de proyecto técnicos. Asegurar la disponibilidad y acceso a la información de manera oportuna</t>
  </si>
  <si>
    <t>Cargue de información de proyecto técnicos. Asegurar la disponibilidad y acceso a la información de manera oportuna</t>
  </si>
  <si>
    <t>Archivo Electrónico – CITE</t>
  </si>
  <si>
    <t>Garay Niño, Alejandra Maria
Hernandez Peña, Fanny
Muñoz Adarve Adarve, Johanna</t>
  </si>
  <si>
    <t>Ger de Tecnologia - Dir Informacion Tecnica y Geografica</t>
  </si>
  <si>
    <t xml:space="preserve">
 Se anexa el Informe de Cargues de Información efectuados en el Archivo Electrónico, con corte a diciembre del 2024.
</t>
  </si>
  <si>
    <t>Se debe ajustar la redacción del control conforme a lo establecido en la metodología del diseño de controles del DAFP.
 El informe de fecha 13/812/2024 da cuenta de los cargues efectuados de enero a diciembre 12 de 2024: 837 Planos Cargados y 69 Fichas creadas de Récord de Obra Alcantarillado y Obras Acueducto, así como un total de 1882 Planos Cargados y 125 Fichas creadas de Proyectos de Acueducto y Alcantarillado en el Archivo Electrónico, en él se registran imagenes del archivo electrónico donde se efectúo el cargue de asignación número de proyecto.</t>
  </si>
  <si>
    <t>RP-5237</t>
  </si>
  <si>
    <t>MPFD-CP22: Revisión  y aprobación por parte del líder del proceso. Asegurar la confiabilidad y disponibilidad de los documentos a través de la aprobación por parte de los líderes de cada uno de los procesos</t>
  </si>
  <si>
    <t>Revisión  y aprobación por parte del líder del proceso. Asegurar la confiabilidad y disponibilidad de los documentos a través de la aprobación por parte de los líderes de cada uno de los procesos</t>
  </si>
  <si>
    <t>Número de Solicitud asignada en el aplicativo mapa de procesos</t>
  </si>
  <si>
    <t xml:space="preserve">
 Se adjunta archivo con los número de Solicitud asignada en el aplicativo mapa de procesos
</t>
  </si>
  <si>
    <t>No es claro como la trazabilidad de solicitudes en excel dan cuenta del control, se requiere ajustar el control de acuerdo con lo contemplado en la metodología del diseño de controles del DAFP.</t>
  </si>
  <si>
    <t>RP-5216</t>
  </si>
  <si>
    <t>MPFD-CP23: Revisar, depurar y retirar material metálico para no causar deterioro de los documentos</t>
  </si>
  <si>
    <t xml:space="preserve">Revisar, depurar y retirar material metálico para no causar deterioro de los documentos </t>
  </si>
  <si>
    <t>MPFD0301F08 Referencia Cruzada</t>
  </si>
  <si>
    <t>Se anexa el formato de referencia cruzada, es importante aclarar que según observaciones realizadas, desde el proceso de Gestión Documental se viene actualizando la matriz de riesgo con el fin de subsanar la observaciones realizadas.</t>
  </si>
  <si>
    <t>Se da cumplimiento al control, se evidencia formatos de referencia cruzada para el período evaluado.  Se requiere ajustar la redacción del control acorde con la metodología del diseño de controles del DAFP.</t>
  </si>
  <si>
    <t>RP-5234</t>
  </si>
  <si>
    <t>MPFD-CP24: Generar las entradas y salidas de comunicaciones  oficiales en caso de fallas en el Aplicativo de Correspondencia</t>
  </si>
  <si>
    <t>Generar las entradas y salidas de comunicaciones  oficiales en caso de fallas en el Aplicativo de Correspondencia</t>
  </si>
  <si>
    <t>Documento de referencia en Aplicativo de Correspondencia</t>
  </si>
  <si>
    <t>Se anexa informe que concluye que durante los meses de septiembre, octubre, noviembre y diciembre de 2024 no se presentaron fallas en el fluido eléctrico que afectaran la normal el acceso y/o consulta de la información al Aplicativo de Correspondencia, por ende, no fue requerido implementar el plan de contingencia.</t>
  </si>
  <si>
    <t>Se presenta informe fechado el 17/12/2024, anexo que difiere del medio de verificación, por lo cual no se cumple el control.
 Se requiere ajustar la redacción del control conforme a la metodología del DAFP</t>
  </si>
  <si>
    <t>RP-5212</t>
  </si>
  <si>
    <t>MPFD-CP26: Establecer los lineamientos para dar respuesta a los diferentes tipos de comunicaciones oficiales (Número de consecutivo del aplicativo, Fecha de emisión correspondiente a la del aplicativo, Firma del responsable de la respuesta, Datos del destinatario).</t>
  </si>
  <si>
    <t xml:space="preserve">Establecer los lineamientos para dar respuesta a los diferentes tipos de comunicaciones oficiales (Número de consecutivo del aplicativo, Fecha de emisión correspondiente a la del aplicativo, Firma del responsable de la respuesta, Datos del destinatario). </t>
  </si>
  <si>
    <t>Formulario Correspondencia Documento de Salida (Aplicativo de Correspondencia), Libro de registro de anexos físicos, MPFD0205F01 Anexos de documentos de entrada y salida. MPFD0302F01 Entrega y Recepción de documentos, MPFD0302F13 Marquilla Envío.</t>
  </si>
  <si>
    <t>Se anexa informe, el cual concluye que en todos los casos se propende por enviar y entregar de manera efectiva y eficiente los comunicados expedidos por las áreas como respuesta a las diferentes peticiones y/o requerimientos de los peticionarios, usando los canales disponibles de entrega que autoriza la legislación en materia de comunicación de respuestas.</t>
  </si>
  <si>
    <t>Se debe ajustar la redacción de control acorde con la metodología del diseño de controles del DAFP.
 Las evidencias presentadas como son informe fechado el 17/12/2024 difiere del medio de control Formulario Correspondencia Documento de Salida (Aplicativo de Correspondencia), Libro de registro de anexos físicos, MPFD0205F01 Anexos de documentos de entrada y salida. MPFD0302F01 Entrega y Recepción de documentos, MPFD0302F13 Marquilla Envío, por lo cual no se da cumplimiento al control descrito.</t>
  </si>
  <si>
    <t>7/01/2025</t>
  </si>
  <si>
    <t>RP-5213</t>
  </si>
  <si>
    <t>MPFD-CP27: Seguimiento a la notificación de comunicaciones oficiales.</t>
  </si>
  <si>
    <t xml:space="preserve">Seguimiento a la notificación de comunicaciones oficiales. </t>
  </si>
  <si>
    <t>Citación Acta de Notificación personal ó Notificación por aviso, Notificación electrónica, Publicación por Página Web o cartelera Planilla listado de envíos del aplicativo de correspondencia Guía de entrega Correo de la relación diaria de las Guías de correo notificado</t>
  </si>
  <si>
    <t xml:space="preserve">Se anexa informe, el cual concluye que la generación de salidas de respuestas a peticiones de usuarios se diligencia a través del aplicativo de correspondencia CORI,  mediante el formato de salida, este asigna un número único de salida la cual se identifica con la sigla S-2024-XXX y consecutivo; los funcionarios con el rol de radicador de salidas de correspondencia cargan los documentos junto con sus anexos y diligencian  el  formato de anexos mencionando los documentos que se van adjuntar (cuando los contiene), una vez llegan a vista de impresión de anexos, los funcionarios del proceso de correspondencia se encargan de realizar la revisión y verificación de datos que contiene para el envió, una vez revisado, se efectúan planillas de 40 envíos y luego a través de correo electrónico a operadorpostal@acueducto.com.co, remite una base en Excel que contiene los datos de los documentos que fueron planillados, para el tipo de correo notificado se envía citación a los usuarios que decidan su notificación al predio, para que se acerquen a las oficinas de central de operaciones a Notificación personal, si al cabo de 5 días de expedida esta citación el usuario no se presenta, al día sexto se genera la notificación por aviso que consiste en el envío del aviso junto con el acto administrativo, si esta notificación no se surte por no entrega en el predio por las causales de No entregado, no existe, rehusado, Cerrado, Fuerza mayor, dirección errada, fallecido, etc. se publican en la página Web, y en cartelera de la sala corporativa de Central de Operaciones. Para los casos que el usuario acepto la notificación a correo electrónico se envía aviso junto con acto administrativo a través de los correos de certimail, que son certificados por operador postal para la remisión de acuses. </t>
  </si>
  <si>
    <t>El anexo informe fechado el 17 de diciembre/2024, no da cuenta del total de notificaciones personal o por aviso se efectuaron durante el período evaluado, se registran imagenes de citación para notificación personal, notificación electrónica, publicación en página web y cartelera, planilla  lista de envíos; sin embargo, el control no es efectivo.
 Se requiere ajustar el control de acuerdo con la metodología del diseño de controles del DAFP-</t>
  </si>
  <si>
    <t>RP-5235</t>
  </si>
  <si>
    <t>MPFD-CP29: Realizar la radicación de las comunicaciones oficiales de los diferentes usuarios exportándolos a un archivo plano para ser radicados en el aplicativo de correspondencia</t>
  </si>
  <si>
    <t>Realizar la radicación de las comunicaciones oficiales de los diferentes usuarios exportándolos a un archivo plano para ser radicados en el aplicativo de correspondencia</t>
  </si>
  <si>
    <t>Archivo plano de correos radicados</t>
  </si>
  <si>
    <t>Se anexa informe que concluye que la Dirección de Servicios Administrativos no ha recibido multa, sanción o requerimiento por parte de entes de control o Superintendencia de Servicios Públicos donde se identifique que se ha incurrido en una entrega extemporánea, por ende, no hay evidencias que aportar.</t>
  </si>
  <si>
    <t xml:space="preserve">La redacción del control debe ajustarse de acuerdo con la metodología del diseño de controles del DAFP.
 La evidencia presenta informe fechado el 17/12/2024 donde concluye que se han recibido multa, sanción o requerimiento por parte de entes de control o Superintendencia de Servicios Públicos donde se identifique que se ha incurrido en una entrega extemporánea; sin embargo, no se da cumplimiento al medio de verificación: Archivo plano de correos radicados. No hay efectividad en el control. </t>
  </si>
  <si>
    <t>RP-6005</t>
  </si>
  <si>
    <t>MPFD-CP30: Seguimiento a control de tiempos de solicitudes Aplicativo Mapa de Procesos</t>
  </si>
  <si>
    <t>R3-MPFD-CA7  Inoportunidad, omisión o error en la publicación del documento en el Aplicativo Mapa de Procesos</t>
  </si>
  <si>
    <t>Trazabilidad solicitudes documentales</t>
  </si>
  <si>
    <t xml:space="preserve">
 Se adjunta archivo de trazabilidad de solicitudes se hace seguimiento de tiempos desde la realización de la solicitud, asignación, elaboración (analista) y aprobación (líder del proceso), adicional se adjunta la evidencia de correos relacionando las solicitudes pendientes de tiempo de gestión
</t>
  </si>
  <si>
    <t xml:space="preserve">Aunque se cumple con el medio de verificación, no es claro cual es el control. La redacción del control debe se ajustada acorde con la metodología del diseño de controles del DAFP
  </t>
  </si>
  <si>
    <t>RP-5228</t>
  </si>
  <si>
    <t>MPFD-CP31:  Asegurar la disponibilidad y acceso a la información de manera oportuna en los documentos digitalizados.</t>
  </si>
  <si>
    <t xml:space="preserve"> Asegurar la disponibilidad y acceso a la información de manera oportuna en los documentos digitalizados.</t>
  </si>
  <si>
    <t>MPFT0401F06 Asignación De Número De Récord de Obra Archivo Electrónico - CITe</t>
  </si>
  <si>
    <t>Se adjuntan los formatos en los cuales se registran el seguimiento por parte del SIGUE de los proyectos</t>
  </si>
  <si>
    <t>Se da cumplimiento al medio de verificación con evidencias que demuestran la asignación de número de obra en el achivo electrónico; sin embargo, se requiere ajustar la redacción del control según la metodología del diseño de controles del DAFP.</t>
  </si>
  <si>
    <t>RP-5219</t>
  </si>
  <si>
    <t>MPFD-CP7: Evitar la pérdida de los documentos controlando el préstamo de los mismos</t>
  </si>
  <si>
    <t xml:space="preserve">Evitar la pérdida de los documentos controlando el préstamo de los mismos. </t>
  </si>
  <si>
    <t>MPFD0301F04 Hoja de control expediente, MPFD0401F04 Afuera, MPFD0401F03 Control de consulta, préstamo y devolución de información  Cuando aplique: MPFD0401F05 Cadena de custodia y MPFD0401F06 Acuerdo de confidencialidad MPFD0401F02 Solicitud consulta préstamo información, MPFD0401F01 Solicitud de soportes documentales ARCHIVO DE SUSCRIPTORES: MPFD0401F01 Solicitud de Soportes Documentales, MPFD0302F21 Cadena de Custodia.</t>
  </si>
  <si>
    <t xml:space="preserve">Se anexa los formatos MPFD401F11-01 de Consulta, préstamo y devolución de documentos de expedientes del archivo central para los meses de agosto, septiembre, octubre y noviembre de 2024,  asi mismo, se remite los compromisos de confidencialidad 13 dependencias. </t>
  </si>
  <si>
    <t>Se adjuntan evidencias parciales del medio de verificación, como son: , MPFD0401F03 Control de consulta, préstamo y devolución de información y los compromisos de confidencialidad de algunas áreas, no adjuntan MPFD0301F04 Hoja de control,  expediente, MPFD0401F04 Afuera, MPFD0401F01 Solicitud de soportes documentales ARCHIVO DE SUSCRIPTORES: MPFD0401F01 Solicitud de Soportes Documentales, MPFD0302F21 Cadena de Custodia; por lo tanto no hay efectividad en el control.
 Adicionalmente se requiere ajustar la redacción del control conforme a la metodología del diseño de controles del DAFP.</t>
  </si>
  <si>
    <t>RP-5215</t>
  </si>
  <si>
    <t>MPFD-CP8: Garantizar las condiciones locativas y ambientales para la conservación de los documentos del Archivo Central de la Empresa.</t>
  </si>
  <si>
    <t>Garantizar las condiciones locativas y ambientales para la conservación de los documentos del Archivo Central de la Empresa</t>
  </si>
  <si>
    <t xml:space="preserve">Informe de gestión   condiciones ambientales presentado por el contratista </t>
  </si>
  <si>
    <t xml:space="preserve">Se reportó Bitacora de Limpieza de los meses de abril, mayo, junio y julio. Así mismo se reportó los informes de gestión de los meses de agosto, septiembre, octubre y noviembre de 2024; del contrato 2-09-14500-0549-2024 presentados por el contratista EGS-Soluciones en el cual se evidencia el reporte de medición en lo concerniente a las condiciones locativas y ambientales para la conservación de los documentos del Archivo Central de la Empresa. </t>
  </si>
  <si>
    <t>Se da cumplimiento parcial al medio de verificación, no se anexan los informes de gestión del contrato. Los anexos corresponden a informes dados por la firma contratista EGS SOLUCIONES correspondiente a los meses de agosto a noviembre/24 donde registra mensualmente la medición y seguimiento de temperatura y humedad relativa en 3 puntos de la bodega donde está ubicado el archivo central de la EAAB
 Se requiere que la redacción del control sea ajustado acorde con la metodología del diseño de controles del DAFP</t>
  </si>
  <si>
    <t>RP-5221</t>
  </si>
  <si>
    <t>MPFD-CP9:  Lograr una búsqueda con oportunidad de los documentos solicitados por las áreas o usuarios</t>
  </si>
  <si>
    <t xml:space="preserve">Lograr una búsqueda con oportunidad de los documentos solicitados por las áreas o usuarios  </t>
  </si>
  <si>
    <t xml:space="preserve">Dando claridad que los inventarios anexos están verificados en el diligenciamiento del formato por parte del proceso de Gestión Documental, asi mismo, se remite memorando interno 1451001-2024-1710 con la solicitud de los inventarios para el segundo semestre. Se anexan los inventarios documentales de los archivos de gestión reportado por 40 dependencias abajo relacionadas, es importante aclarar, que los formatos FUID no se encuentran firmados teniendo en cuenta que los expedientes a la fecha no se encuentran cerrados su tramite administrativo. 
 CODIGO DEPENDENCIA
 ÁREA RESPONSABLE
 UBICACIÓN ARCHIVO DE GESTION
 1050001
 Oficina de Control Interno y Gestión
 Central de Operaciones edificio comercial zona 2 
 1060001
 Oficina de Control Disciplinario Interno
 Casa Bety 
 1110001
 Secretaria General
 Central de Operaciones pizo 3
 1190001
 Dirección Contratación y Compras
 Central de Operaciones-Cabañas piso 1
 1180001
 Dirección Seguros
 Central de Operaciones Piso 6
 1150001
 Direccion Seguridad
 Central de Operaciones - Dirección Seguridad - Piso 6
 1510001
 Gerencia Jurídica
 Central de Operaciones Piso 2
 1520001
 Oficina Asesoría Legal
 Central Operaciones - Gerencia Jurídica Piso 2
 1530001
 Oficina Asesora De Representación
 Central de Operaciones Piso 2
 Judicial Y Actuación Administrativa
 1210001
 Gerencia Corporativa de Planeamiento y Control
 Central Operaciones piso 2
 1250001
 Dirección Gestión Calidad y Procesos
 Puerta de vidrio al fondo
 1220001
 Dirección Planeación y Control de Resultado Corporativos
 1230001
 Dirección Planeación y Control de Inversiones
 1240001
 Dirección Planeación y Control Rentabilidad, Gastos y Costos
 1310001
 Gerencia Corporativa Financiera
 Central de Operaciones - Piso 1
 1360001
 Dirección Tributaria
 Sótano-Central de Operaciones 
 1320001
 Dirección Jurisdicción Coactiva
 Sótano-Central de Operaciones 
 1410001
 Gerencia Corporativa Gestión Humana y Administrativa
 Central de Operaciones - Piso 3
 1472001
 División Almacenes
 Central
 1421001
 Dirección Mejoramiento Calidad de Vida
 Cenral de operaiones piso 3
 2532001
 División Sistema Norte Abastecimiento 
 Central de Operaciones
 2533001
 División Sistema Sur Abastecimiento 
 Planta El Dorado
 2532501
 División Sistema de Tibitoc Abastecimiento 
 Central de Operaciones
 2523001
 Division Juridica  Predial
 Edificio obras Civiles - Piso 1
 2522001
 Division Tecnica  Predial
 Edificio obras Civiles - Piso 1
 3121001
 División Atención al Cliente Zona 1
 Oficina Prado Veraniego, zona 1, piso 4
 3210001
 Gerencia Zona 2
 Central de Operaciones - edificio comercial zona 2, piso 2
 3220001
 Dirección Servicio Comercial Zona 2
 Central de Operaciones - Edificio Antiguo taller (D1) - Piso 2
 3221001
 División Atención al Cliente Zona 2
 Central de Operaciones - Edificio Antiguo taller (D1) - Piso 2
 3222001
 División Operación Comercial Zona 2
 Central de Operaciones - Edificio Antiguo taller (D1) - Piso 2
 3231001
 Dirección Servicio Acueducto y Alcantarillado Zona 2
 Central de Operaciones - edificio comercial zona 2, piso 2
 3422001
 División Operación Comercial Zona 4
 Santa Lucia, piso 1
 3431001
 Dirección Servicio Acueducto y Alcantarillado Zona 4
 Zona 4, antiguo edificio comercial, piso 1 
 3433002
 División Servicio Alcantarillado Zona 4
 Santa Lucia
 3050001
 Dirección Apoyo Técnico 
 Edificio central de operaciones; 7 piso al fondo a la derecha-izquierda; 2 piso frente a planta fisica
 2620001
 Dirección Ingeniería Especializada
 Central de Operaciones-Cabañas piso 1
 2661001
 Dirección Información Técnica y Geográfica
 CITE ' Casa Azul Carvajal
 AK 72 #37-87 Sur
 Central de Operaciones -Piso 3 de la comercial
 2410001
 Gerencia Corporativa Ambiental
 Central de Operaciones- piso 7 
 2420001
 Dirección Saneamiento Ambiental
 Central de Operaciones- piso 7 
 2430001
 Dirección Gestión Ambiental Sistema Hídrico 
 Central de Operaciones- piso 7 
</t>
  </si>
  <si>
    <t>No se da cumplimiento al medio de verificación: MPFD0301F05 Formato Único de Inventario Documental FUID de todas las áreas, y aunque se presentan FUID de algunas áreas estos formatos no se encuentran diligenciados en su totalidad. Control no efectivo.
 Se requiere que la redacción del riesgo sea ajustada de acuerdo con la metodología del diseño de controles del DAFP.</t>
  </si>
  <si>
    <t>RP-6214</t>
  </si>
  <si>
    <t>MPFF-CC15: Aplicación correcta de las retenciones en la fuente</t>
  </si>
  <si>
    <t>Aplicación correcta de las retenciones en la fuente
Según el número de cuentas por pagar radicadas por día el profesional de Cuentas por pagar selecciona el equivalente al 10% de las cuentas trabajadas, aplicando criterios como tipo de contrato y montos, para determinar una distribución adecuada en el muestreo, previo cruce con la base de datos de los documentos de cobro radicados. Se realiza una verificación de la correcta aplicación de las retenciones en las cuentas de cobro, documentos equivalentes y otras órdenes de pago.En caso de inconsistencias se realiza la anulación en SAP y se genera un nuevo documento.</t>
  </si>
  <si>
    <t>Informe de revisión de retenciones</t>
  </si>
  <si>
    <t>Martinez Rodriguez Rodriguez, Olivia</t>
  </si>
  <si>
    <t>Rodriguez Muñoz Muñoz, Karen Dayana Dayana</t>
  </si>
  <si>
    <t>Ger Financiera - Dir Tributaria</t>
  </si>
  <si>
    <t>Se remiten evidencias: 1)Informe de revisión de retenciones, correspondientes al período de seguimiento.</t>
  </si>
  <si>
    <t>DISEÑO: La descripción del control cumple con algunos de los parámetros establecidos en la metodología de administración de riesgos (Responsable, propósito, evidencias, criterios de revisión y decisiones de aceptación o rechazo). Sin embargo, es importante identificar la frecuencia e incluir el área del cual es parte el responsable de la ejecución del control, al igual que la tipología del control, ya que este cumple una función más detectiva que correctiva. Se recomienda continuar con las sesiones de trabajo para la actualización de los riesgos y controles conforme la metodología de Administración de riesgos vigente, la cual está alineada con la Guía para la administración del riesgo y el diseño de controles en entidades públicas- DAFP.
 EJECUCIÓN: Se evidencia base de datos con la relación de los documentos de cobro recibidos entre septiembre y diciembre de 2024. Según el medio de verificación /evidencia establece un Informe de revisión de retenciones, el cual debería dar claridad sobre la ejecución del control en términos de la escogencia de la muestra y el resultado de la revisión.</t>
  </si>
  <si>
    <t>Gestión Financiera</t>
  </si>
  <si>
    <t>FND-29554</t>
  </si>
  <si>
    <t>R2-MPFF</t>
  </si>
  <si>
    <t>RP-6223</t>
  </si>
  <si>
    <t>MPFF-CC24: Validar documentación, Generar reporte de documentos pendientes</t>
  </si>
  <si>
    <t>Validar documentación, Generar reporte de documentos pendientes.
Verifica que el número de financiaciones efectuas en el ERP SAP y entregadas al área del archivo, tengan la totalidad de los documentos aportados por el usuario.  
En caso de que no no estén los documentos completos, se solicitan por correo electrónico.</t>
  </si>
  <si>
    <t>Reporte seguimiento de entrega a Archivo (Excel)
Correo electrónico</t>
  </si>
  <si>
    <t>Ger Financiera - Dir Jurisdiccion Coactiva</t>
  </si>
  <si>
    <t>Se remiten evidencias: 1) Reporte seguimiento de entrega a Archivo (Excel),  2) Correo electrónico, correspondiente al período de seguimiento.</t>
  </si>
  <si>
    <t xml:space="preserve">DISEÑO: La descripción del control cumple con algunos de los parámetros establecidos en la metodología de administración de riesgos (Propósito, evidencias, criterios de revisión y decisiones de aceptación o rechazo). Sin embargo, es importante identificar la frecuencia y el responsable de la ejecución del control. Se recomienda revisar la tipología del control, ya que este cumple una función más detectiva que correctiva. Se recomienda continuar con las sesiones de trabajo para la actualización de los riesgos y controles conforme la metodología de Administración de riesgos vigente, la cual está alineada con la Guía para la administración del riesgo y el diseño de controles en entidades públicas- DAFP.
 EJECUCIÓN: Se evidencia relación de acuerdos de pago pendientes de remitir al archivo correspondiente al período de julio a diciembre de 2024. Se evidencia muestra de correos electrónicos de solicitud de los acuerdos de pago pendientes. Lo anterior cumple con el medio de verificación definido y período de monitoreo.
  </t>
  </si>
  <si>
    <t>FND-29556</t>
  </si>
  <si>
    <t>R4-MPFF</t>
  </si>
  <si>
    <t>RP-6236</t>
  </si>
  <si>
    <t>MPFF-CC37: Valida la inconsistencia e identifica según el penúltimo digito de la referencia enviada por el banco, el tipo de pago realizado</t>
  </si>
  <si>
    <t>Valida la inconsistencia e identifica según el penúltimo digito de la referencia enviada por el banco, el tipo de pago realizado.
Valida la inconsistencia e identifica según el penúltimo digito de la referencia enviada por el banco, el tipo de pago realizado (financiación, pago masivo, estado de cuenta, pago a terceros u otros), a través de la transacción FP05 con el fin de clarificar o aplicar el pago adecuadamente. Lo anterior, de acuerdo con el Instructivo - MPFF0401I01 Aplicación, clarificación y anulación de pagos</t>
  </si>
  <si>
    <t>Registro en SAP (trazabilidad de la transacción)</t>
  </si>
  <si>
    <t>Ger Financiera - Dir Tesoreria</t>
  </si>
  <si>
    <t>En el período de seguimiento no hubo clarificación de pagos.</t>
  </si>
  <si>
    <t xml:space="preserve">DISEÑO: La descripción del control cumple con algunos de los parámetros establecidos en la metodología de administración de riesgos (Propósito, criterios de revisión y decisiones de aceptación o rechazo). Sin embargo, es importante identificar la frecuencia, el responsable de la ejecución del control y la evidencia. Se recomienda continuar con las sesiones de trabajo para la actualización de los riesgos y controles conforme la metodología de Administración de riesgos vigente, la cual está alineada con la Guía para la administración del riesgo y el diseño de controles en entidades públicas- DAFP.
 EJECUCIÓN: No se presenta evidencia, según lo reportado en el autocontrol, durante el período de seguimiento no hubo clarificación de pagos.
  </t>
  </si>
  <si>
    <t>FND-29560</t>
  </si>
  <si>
    <t>R8-MPFF</t>
  </si>
  <si>
    <t>RP-6238</t>
  </si>
  <si>
    <t>MPFF-CC39: Revisión y concililación del recaudo de bancos</t>
  </si>
  <si>
    <t>Revisión y concililación del recaudo de bancos.
De forma diaria y para el cierre del mes se realiza la revisión y concililación del recaudo de bancos, pudiendose establecer si existe alguna inconsistencia en la aplicación del pago. Si se determina que la inconsistencia corresponde a una modificación realizada por las Gerencias de Zona se informa mediante correo electrónico para que envien la justificación del hecho y se realicen los ajustes de correspondan.</t>
  </si>
  <si>
    <t>Matriz de conciliación
Informe estadístico de clarificación de pagos
Correo electrónico</t>
  </si>
  <si>
    <t>Se remiten los archivos Excel con la pre-conciliación de movimientos y saldos en bancos y carteras colectivas, se evidencia en el archivo de Excel adjunto que contiene las partidas abiertas de cada cuenta de recaudo por edad, con su respectivo valor y caratula de cierre de los meses julio a noviembre de 2024, indicando el saldo pre-conciliado entre el extracto y lo reportado contablemente. Esta información se envía mensualmente a Contabilidad para su conciliación. No hubo clarificación de pagos en los meses indicados.</t>
  </si>
  <si>
    <t xml:space="preserve">DISEÑO: La descripción del control cumple con algunos de los parámetros establecidos en la metodología de administración de riesgos (Propósito, frecuencia, criterios de revisión y decisiones de aceptación o rechazo). Sin embargo, es importante identificar el responsable de la ejecución del control. Se recomienda revisar la tipología del control, ya que este cumple una función más detectiva que correctiva. Se recomienda continuar las sesiones de trabajo para actualización de los riesgos y controles conforme la metodología de Administración de riesgos vigente, la cual está alineada con la Guía para la administración del riesgo y el diseño de controles en entidades públicas- DAFP.
 EJECUCIÓN: Se evidencian documentos relacionados con la pre-conciliación de movimientos y saldos en bancos y carteras colectivas, se evidencia en el archivo de Excel adjunto que contiene las partidas abiertas de cada cuenta de recaudo por edad, con su respectivo valor y caratula de cierre de los meses julio a noviembre de 2024, indicando el saldo pre-conciliado entre el extracto y lo reportado contablemente. La evidencia proporcionada corresponde al medio de verificación y período de monitoreo. Tener en cuenta que la activación de un control correctivo puede denotar la materialización del riesgo. </t>
  </si>
  <si>
    <t>RP-6242</t>
  </si>
  <si>
    <t>MPFF-CC43: Reprogramación presupuestal</t>
  </si>
  <si>
    <t>Reprogramación presupuestal
Reprogramación presupuestal o Modificaciones Presupuestales y de PAC de la Vigencia y Vigencias Futuras.</t>
  </si>
  <si>
    <t>Resoluciones de Modificación Presupuestal y de PAC
Resoluciones de Reprogramación</t>
  </si>
  <si>
    <t>Martinez Rodriguez Rodriguez, Olivia
Ramirez Barreto, Sandra Milena</t>
  </si>
  <si>
    <t>Ger Financiera - Dir Presupuesto</t>
  </si>
  <si>
    <t>Se cargar las evidencias: Resoluciones de Modificación Presupuestal y de PAC Resoluciones de Reprogramación</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</si>
  <si>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"verificar, validar, conciliar, comparar, revisar, cotejar o detectar". Se recomienda continuar las sesiones de trabajo para la actualización de los riesgos y controles conforme la metodología de Administración de riesgos vigente, que está alineada con la Guía para la administración del riesgo y el diseño de controles en entidades públicas- DAFP. Tener en cuenta la adecuada definición de la tipología del control, por cuanto la tipología correctiva, denota que su activación está orientada a la mitigación del impacto del riesgo, como resultado de la materialización del evento de riesgo.
 EJECUCIÓN: Se evidencian resoluciones modificatorias del presupuesto de gastos e inversiones, ingresos y egresos,  para la vigencia fiscal comprendida entre el 1º de enero y el 31 de diciembre del año 2024, las cuales se expidieron durante agosto y noviembre de 2024.  La evidencia proporcionada corresponde al medio de verificación y al período de monitoreo. Sin embargo, las resoluciones modificatorias de presupuesto pueden obedecer al resultado del seguimiento en la verificación de la ejecución presupuestal, con respecto a un aspecto (causa) que pueda originar la materialización del evento de riesgo identificado.</t>
  </si>
  <si>
    <t>FND-29562</t>
  </si>
  <si>
    <t>R17-MPFF</t>
  </si>
  <si>
    <t>RP-6206</t>
  </si>
  <si>
    <t>MPFF-CC6: Revisión de información presupuestal frente a información existente para identificar las inconsistencias que existan</t>
  </si>
  <si>
    <t>Revisión de información presupuestal frente a información existente para identificar las inconsistencias que existan.
Para las diferentes solicitudes se realiza revisión de información presupuestal frente a información existente, pudiendose detectar posibles inconsistencias, esto es realizado por un profesional de presupuesto, si se encuentran inconsistencias se informa al area que solicito la creación para que realicen las aclaraciones y correcciones pertinentes. En el caso de no existir información que sirva como parametro de comparación, se carga lo solicitado por el area. Si la información fue reportada a un tercero y tenia errores, se valida la pertinencia de realizar el ajuste y se de ser posible se ajusta.
Para la generación de los informes de verificia la información de los reportes BW frente a la información de los otros modulos de SAP, de encontrarse inclonsistencias en la información extraida, se solicita al analista funcional del SIE los ajustes correspondientes.</t>
  </si>
  <si>
    <t>Soportes de ajustes presupuestales y correos de observaciones</t>
  </si>
  <si>
    <t>Ger Financiera - Dir Presupuesto
Gerencia Planeamiento y Control</t>
  </si>
  <si>
    <t xml:space="preserve">Se remiten evidencias: 1)Soportes de ajustes presupuestales 2)correos de observaciones, correspondiente al período de seguimiento. </t>
  </si>
  <si>
    <t xml:space="preserve"> DISEÑO: La descripción del control cumple con algunos de los parámetros establecidos en la metodología de administración de riesgos (Responsable, Propósito, criterios de revisión y decisiones de aceptación o rechazo). Sin embargo, es importante identificar la frecuencia de la ejecución del control. Se recomienda continuar con las sesiones de trabajo para la actualización de los riesgos y controles conforme la metodología de Administración de riesgos vigente, la cual está alineada con la Guía para la administración del riesgo y el diseño de controles en entidades públicas- DAFP. Tener en cuenta que “llevar a cabo la “revisión de información presupuestal frente a información existente para identificar las inconsistencias que existan”, denota una acción más detectiva, con respecto a un aspecto (causa) que pueda originar la materialización del evento de riesgo identificado, por cuanto la tipología correctiva, denota que su activación está orientada a la mitigación del impacto del riesgo, como resultado de la materialización del evento de riesgo.
 EJECUCIÓN: Se evidencia correos electrónicos confirmatorios sobre las verificaciones presupuestales y correos remisorios de los Informes de Ejecución Presupuestal de los meses agosto a noviembre de 2024, remitidos a la Secretaría Distrital de Hacienda. La evidencia proporcionada corresponde al período de monitoreo y al medio de verificación.</t>
  </si>
  <si>
    <t>FND-29553</t>
  </si>
  <si>
    <t>R1-MPFF</t>
  </si>
  <si>
    <t>RP-4898</t>
  </si>
  <si>
    <t>MPFF-CP0: Definición de plazos para entradas de mercancía y radicación de facturas</t>
  </si>
  <si>
    <t>Definición de plazos para entradas de mercancía y radicación de facturas</t>
  </si>
  <si>
    <t>*Informativos emitidos por las Direcciones de Presupuesto y Tributaria *MPFF0303F02 “Cronograma de Cierre Financiero</t>
  </si>
  <si>
    <t>Ger Financiera - Dir Presupuesto
Ger Financiera - Dir Tributaria</t>
  </si>
  <si>
    <t>Se presenta evidencia del informativo emitido por la Dir. Tributaria y la Dir. Presupuesto, sobre el plazo para elaboración de pedidos de ejecución, anticipos, entradas de mercancía, solicitudes de anticipos, radicación de facturas, documentos equivalentes y solicitudes de pago, correspondiente al período de seguimiento.</t>
  </si>
  <si>
    <t>DISEÑO: Se debe fortalecer el diseño del control conforme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"verificar, validar, conciliar, comparar, revisar, cotejar o detectar". Se recomienda continuar con las sesiones de trabajo para la actualización de los riesgos y controles conforme la metodología de Administración de riesgos vigente, la cual está alineada con la Guía para la administración del riesgo y el diseño de controles en entidades públicas- DAFP.
 EJECUCIÓN: Se evidencia el cargue de informativos emitido por la Dir. Tributaria y la Dir. Presupuesto, sobre el plazo para elaboración de pedidos de ejecución, anticipos, entradas de mercancía, solicitudes de anticipos, radicación de facturas, documentos equivalentes y solicitudes de pago. De igual forma, la circular 020 de 2024 “Cierre financiero vigencia 2024”. La evidencia presentada cumple con el período de monitoreo, pero parcialmente con el medio de verificación, ya que no se evidencian los cronogramas de cierre financiero.</t>
  </si>
  <si>
    <t>RP-6201</t>
  </si>
  <si>
    <t>MPFF-CP1: Elaborar el cronograma de cierre financiero y lo divulga a las áreas</t>
  </si>
  <si>
    <t>Elaborar el cronograma de cierre financiero y lo divulga a las áreas
La Dirección de Contabilidad elabora mensualmente el cronograma de cierre financiero y lo divulga a las áreas con el fin de que éstas realicen el cierre de los ciclos operativos respectivos (actividad 1 del procedimiento MPFF0303P). En caso que se observen retrasos en el cronograma se envía correo al área origen de la información solicitando el cumplimento de los plazos.
El cronograma de cierre financiero, se elabora teniendo en cuenta entre otros, los plazos fijados en el Calendario tributario, las actividades que se requieren para el cierre presupuestal y la generación de informes (mensuales, anuales, semestrales o según periodicidad), y  demás normatividad que aplique.</t>
  </si>
  <si>
    <t>MPFF0303F02 - Cronograma de cierre financiero</t>
  </si>
  <si>
    <t xml:space="preserve">Se remiten evidencias: 1)Cronograma de cierre financiero, correspondiente </t>
  </si>
  <si>
    <t>DISEÑO: La descripción del control cumple con algunos de los parámetros establecidos en la metodología de administración de riesgos (Frecuencia, Propósito, criterios de revisión y decisiones de aceptación o rechazo). Sin embargo, es importante identificar el responsable de la ejecución del control. Se recomienda continuar con las sesiones de trabajo para la actualización de los riesgos y controles conforme la metodología de Administración de riesgos vigente, la cual está alineada con la Guía para la administración del riesgo y el diseño de controles en entidades públicas- DAFP.
 EJECUCIÓN: Se evidencia cronograma de cierre financiero y publicación del mismo correspondiente a los meses de agosto a diciembre de 2024. La evidencia presentada cumple con el medio de verificación y período de monitoreo.</t>
  </si>
  <si>
    <t>RP-6210</t>
  </si>
  <si>
    <t>MPFF-CP10: Presentar el estado del portafolio de inversiones de la empresa con el fin de definir bajo metodologías y modelos los límites y cupos de dichos portafolios para la toma de decisiones</t>
  </si>
  <si>
    <t>Presentar el estado del portafolio de inversiones de la empresa con el fin de definir bajo metodologías y modelos los límites y cupos de dichos portafolios para la toma de decisiones
En la Resolución del Comité de Riesgos Financieros, se establece que sesionará como mínimo una vez al mes o de acuerdo con la periodicidad que estime el Comité (actualmente es trimestral). A esta Comité, la Dirección de Riesgos Financieros presenta el estado del portafolio de inversiones del último bimestre, tomando como datos de referencia los reportados por SIVICOF.</t>
  </si>
  <si>
    <t>Acta del Comité MPFD0801F06 Presentación (soporte)</t>
  </si>
  <si>
    <t>Ger Financiera - Dir Analisis de Riesgos Financieros</t>
  </si>
  <si>
    <t>Se remiten evidencias: Acta del Comité MPFD0801F06 Presentación (soporte)., correspondiente al período de seguimiento.
 ARCHER no permitió cargar  las presentaciones, quedo atenta a la solicitud del auditor.</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</si>
  <si>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asociado a verbos como "verificar, validar, conciliar, comparar, revisar, cotejar o detectar". Se recomienda continuar con las sesiones de trabajo para la actualización de los riesgos y controles conforme la metodología de Administración de riesgos vigente, la cual está alineada con la Guía para la administración del riesgo y el diseño de controles en entidades públicas, del DAFP.
 EJECUCIÓN: Se evidencia actas No. 157 del Comité de riesgos Financieros, realizado en el mes de agosto de 2024. No se evidencia, presentaciones de apoyo.</t>
  </si>
  <si>
    <t>RP-6211</t>
  </si>
  <si>
    <t>MPFF-CP11: Administración del patrimonio autónomo, numeral 10.4 Informes, literal h. Informes de los entes de control e interventoría</t>
  </si>
  <si>
    <t>Administración del patrimonio autónomo, numeral 10.4 Informes, literal h. Informes de los entes de control e interventoría.
La generación de información solicitada por los entes de control, se realiza conforme a lo descrito en la minuta de contrato de administración del PAG, cláusula decima. Administración del patrimonio autónomo, numeral 10.4 Informes, literal h. Informes de los entes de control e interventoría, EL ADMINISTRADOR se obliga a preparar y presentar en la forma, detalle y oportunidad con que ello pueda ser requerido, los informes que soliciten los entes de control y el Supervisor que designe el ACUEDUCTO DE BOGOTÁ. Los formatos generados por los administradores son el CBN1098 y el CBN1109, adicionalmente el supervisor del contrato genera el formato CBN008, los cuales son enviados mensualmente via correo electrónico a la Dirección de Tesorería.</t>
  </si>
  <si>
    <t>Informes de gestión del contrato
Informes mensuales SIVICOF (CBN1098 CBN1109, CBN008)</t>
  </si>
  <si>
    <t>Se remiten evidencias: 1)Informes de gestión del contrato 2)Informes mensuales SIVICOF (CBN1098 CBN1109, CBN008), correspondiente al período de seguimiento.</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</si>
  <si>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asociado a verbos como "verificar, validar, conciliar, comparar, revisar, cotejar o detectar". Se recomienda continuar con las sesiones de trabajo para la actualización de los riesgos y controles conforme la metodología de Administración de riesgos vigente, la cual está alineada con la Guía para la administración del riesgo y el diseño de controles en entidades públicas, del DAFP.
 EJECUCIÓN: Se evidencia Informe financiero mensual del PAG de los meses de septiembre a noviembre de 2024 y correos electrónicos de remisión de la información SIVICOF del Patrimonio Autónomo de Garantía de las Pensiones de la EAAB-ESP. La evidencia presentada corresponde al medio de verificación y al período de monitoreo.</t>
  </si>
  <si>
    <t>RP-6212</t>
  </si>
  <si>
    <t>MPFF-CP12: Verificar  el cumplimiento de los requisitos de Ley de la factura (Art. 617 Estatuto tributario), los propios de la operación comercial y soportes adjuntos</t>
  </si>
  <si>
    <t>Verificar  el cumplimiento de los requisitos de Ley de la factura (Art. 617 Estatuto tributario), los propios de la operación comercial y soportes adjuntos
El Auxiliar administrativo de cuentas por pagar al momento de radicación la factura o documento equivalente, mediante lista de chequeo verifica  el cumplimiento de los requisitos de Ley de la factura (Art. 617 Estatuto tributario), los propios de la operación comercial y soportes adjuntos. En caso de existir alguna inconsistencia el documento es rechazado (Actividad 1). El profesional especializado de cuentas por pagar realiza una nueva verificación en la lista de chequeo, en caso de configurarse alguna inconsistencia (Según causales de anulación), se procede al rechazo del documento, se anula el radicado y se informa al supervisor, para que gestione el ajuste que corresponda. En caso de no contar con la información suficiente (según documentos radicados), se procede revisar la información del contrato con el fin de identificar  las actividades ejecutadas por el proveedor frente a sus calidades fiscales (responsabilidades tributarias del proveedor), para corroborar si se aplicaron correctamente las retenciones. 
Nota: La lista de chequeo no aplica para otras solicitudes de pago.</t>
  </si>
  <si>
    <t>MPFF0501F01 Lista de chequeo
Correo electrónico al supervisor (cuando aplica)</t>
  </si>
  <si>
    <t>Se remiten evidencias: 1)Lista de chequeo 2)Correo electrónico al supervisor (cuando aplica), Se modifica la lista de cheque por cuanto en la actualidad se maneja la facturación electrónica y los que no están obligados a facturar por este medio, radican las facturas o su equivalente, correspondiente al período de seguimiento.</t>
  </si>
  <si>
    <t>DISEÑO: La descripción del control cumple con los criterios definidos en la metodología de Administración de riesgos, la cual se encuentra alineada con la Guía para la administración del riesgo y el diseño de controles en entidades públicas, del DAFP.
 EJECUCIÓN: Se evidencia las bases de datos de revisión de documentos de cobro de los meses de septiembre a diciembre de 2024. La evidencia proporcionada en la herramienta Archer demuestra que la ejecución del control se está llevando a cabo conforme el período, la descripción y demás atributos de este. Sin embargo, se recomienda ajustar el medio de verificación de este control en las sesiones de trabajo que se vienen adelantando, ya que no se evidencia registros a través del uso del formato MPFF0501F01 Lista de chequeo. Para este período no se evidencia correos electrónicos dirigidos al supervisor.</t>
  </si>
  <si>
    <t>RP-6213</t>
  </si>
  <si>
    <t>MPFF-CP14: APLICAR RETENCIÓN EN LA FUENTE A TÍTULO DE ICA</t>
  </si>
  <si>
    <t>APLICAR RETENCIÓN EN LA FUENTE A TÍTULO DE ICA
Se indica que el Profesional nivel 21 de Cuentas por pagar identifica en el cuerpo de la factura o documento equivalente los municipios o ciudades en donde se realizó la actividad por parte del proveedor, cuando no se evidencia esta información se le solicita al supervisor el detalle del municipio(s) en donde se ejecuta el servicio o el suministro del bien.</t>
  </si>
  <si>
    <t>Lista de chequeo MPFF0501F01 (existe un campo para la información del indicador de ReteICA de cada municipio),
Correo electrónico al supervisor (cuando aplique)</t>
  </si>
  <si>
    <t>Se remiten evidencias: 1)Lista de chequeo MPFF0501F01 (existe un campo para la información del indicador de ReteICA de cada municipio), 2)Correo electrónico al supervisor (cuando aplique); correspondientes al período de seguimiento.</t>
  </si>
  <si>
    <t>DISEÑO: La descripción del control cumple con los criterios definidos en la metodología de Administración de riesgos, la cual se encuentra alineada con la Guía para la administración del riesgo y el diseño de controles en entidades públicas, del DAFP. Sin embargo, el propósito del control debe estar orientado a la acción de “verificar”, además de indicar la frecuencia de ejecución del control.
 EJECUCIÓN: Se evidencia 14 correos electrónicos de solicitud de información relacionada con el municipio/ciudad donde se presentaron los servicios. La evidencia proporcionada en la herramienta Archer demuestra que la ejecución del control se está llevando a cabo conforme el período, la descripción y demás atributos de este. Sin embargo, se recomienda ajustar el medio de verificación de este control en las sesiones de trabajo que se vienen adelantando, ya que no se evidencia registros a través del uso del formato MPFF0501F01 Lista de chequeo.</t>
  </si>
  <si>
    <t>RP-6215</t>
  </si>
  <si>
    <t>MPFF-CP16: Brindar asesoria tributaria previa a la suscripción del contrato</t>
  </si>
  <si>
    <t>Brindar asesoria tributaria previa a la suscripción del contrato.
Dando cumplimiento a lo establecido en el Manual de Contratación de la EAAB-ESP, en el artículo relacionado al tema de Presupuesto oficial para los diferentes tipos de contratos, menciona que las áreas pueden solicitar concepto a la Dirección Tributaria, a fin de detrminar la carga impositiva (Tributaria) a la que estará sujeto el contrato. La Dirección Tributaria responderá según lo estalecido en el procedimiento MPFF1003P Atención de consultas tributarias.</t>
  </si>
  <si>
    <t xml:space="preserve">
 Se remiten evidencias: 1)Informe de revisión de retenciones, correspondiente al período de seguimiento.
   </t>
  </si>
  <si>
    <t>DISEÑO: Se debe fortalecer el diseño del control, conforme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asociado a verbos como "verificar, validar, conciliar, comparar, revisar, cotejar o detectar". Se recomienda continuar con las sesiones de trabajo para la actualización de los riesgos y controles conforme la metodología de Administración de riesgos vigente, la cual está alineada con la Guía para la administración del riesgo y el diseño de controles en entidades públicas, del DAFP.
 EJECUCIÓN: Se evidencia Base de Datos Documentos de Cobro Recibidos durante septiembre a diciembre de 2024. La evidencia proporcionada en la herramienta Archer no corresponde al medio de verificación/evidencia y no demuestra con claridad que se esté realizando una asesoría tributaria conforme las necesidades de las áreas.</t>
  </si>
  <si>
    <t>RP-6216</t>
  </si>
  <si>
    <t>MPFF-CP17: Realizan una preliquidación del servicio de deuda</t>
  </si>
  <si>
    <t>Realizan una preliquidación del servicio de deuda
Los profesionales de deuda pública, conforme a lo estipulado contractualmente, realizan una preliquidación del servicio de deuda, la cual se envía para revisión del acreedor, quien debe dar su conformidad frente al cálculo o solicita los ajustes correspondientes. Específicamente en la actividad "Elaborar, aprobar y radicar cuenta de cobro" se describen las subactividades: en las que el profesional designado elabora la cuenta de cobro para cada entidad financiera verificando las tasas de interés aplicadas y envía por correo electrónico la liquidación del servicio de deuda por vencer a las entidades acreedoras para su revisión y aprobación. Finalmente, el DIrector de Tesorería da el Visto Bueno para radicación en la ventanilla de la Dirección Tributaria y proceder con el  trámite para el pago.</t>
  </si>
  <si>
    <t>Preliquidación aprobada por el acreedor, Cuenta de cobro</t>
  </si>
  <si>
    <t>Se remiten evidencias: 1)Preliquidación aprobada por el acreedor. 2) Cuenta de cobro, correspondiente al período de seguimiento.</t>
  </si>
  <si>
    <t>DISEÑO: La descripción del control cumple con los criterios definidos en la metodología de Administración de riesgos, la cual se encuentra alineada con la Guía para la administración del riesgo y el diseño de controles en entidades públicas, del DAFP. Sin embargo, se debe indicar la frecuencia de ejecución del control.
 EJECUCIÓN: Se evidencia quince (15) cuentas de cobro de entidades financieras, con los respectivos correos electrónicos de confirmación y preliquidación. La evidencia proporcionada en la herramienta Archer corresponde al medio de verificación/evidencia y al período de monitoreo.</t>
  </si>
  <si>
    <t>FND-29555</t>
  </si>
  <si>
    <t>R3-MPFF</t>
  </si>
  <si>
    <t>RP-6217</t>
  </si>
  <si>
    <t>MPFF-CP18: Elaborar el presupuesto del servicio de la deuda proyectado para la siguiente vigencia corporativa fiscal</t>
  </si>
  <si>
    <t>Elaborar el presupuesto del servicio de la deuda proyectado para la siguiente vigencia corporativa fiscal
El Director Financiero de Tesorería lo aprueba y emite al planificador la solicitud de compromiso de gasto para que se generen las autorizacones en el ERP -SAP y posteriormente se aprueba la reserva presupuestal. Mensualmente, el Profesional designado genera el informe de vencimientos de deuda y verifica las fechas de pagos de capital, intereses, comisiones y otros que tenga pactada la Empresa frente a los contratos de empréstitos o emisiones. De igual forma, verifica que todos los pagos esten aplicados en el módulo de deuda y confirma el saldo de capital de deuda en SAP.</t>
  </si>
  <si>
    <t>Matriz de planificación deuda.
MPFF0908F01 Cuenta de cobro de deuda pública. 
MPFF0908F02 Solicitud de compromiso de gasto de la deuda pública.
Presupuesto en SAP</t>
  </si>
  <si>
    <t>1)Matriz de planificación deuda. MPFF0908F01 Cuenta de cobro de deuda pública. 2)MPFF0908F02 Solicitud de compromiso de gasto de la deuda pública. Presupuesto en SAP, correspondiente al período de seguimiento.
 &lt;!--StartFragment--&gt;La planificación de la deuda se hace anual, es decir, el compromiso del gasto ya se hizo en enero como se había explicado en meses pasados.&lt;!--EndFragment--&gt;</t>
  </si>
  <si>
    <t>DISEÑO: La descripción del control cumple con los criterios definidos en la metodología de Administración de riesgos, la cual se encuentra alineada con la Guía para la administración del riesgo y el diseño de controles en entidades públicas, del DAFP. Sin embargo, se recomienda darle orden a la descripción del control, ya que este denota una mezcla de acciones (unas que son control y otras que no son control) y varios responsables de estas acciones, en ese sentido, es importante definir cuál es el control como tal y quien es el responsable del mismo.
 EJECUCIÓN: Se evidencia quince (15) cuentas de cobro de entidades financieras, con los respectivos correos electrónicos de confirmación y preliquidación. Se evidencia registros de saldos de intereses. La evidencia proporcionada está indicada en el medio de verificación/evidencia, sin embargo, existe información adicional establecida como evidencias, la cual no se adjunta. Se recomienda revisar las evidencias que dan cuenta de la efectiva ejecución del control.</t>
  </si>
  <si>
    <t>RP-6218</t>
  </si>
  <si>
    <t>MPFF-CP19: Generar la relación de las cuentas contrato que están en etapa de cobro coactivo, para visualizar el estado del trámite</t>
  </si>
  <si>
    <t>Generar la relación de las cuentas contrato que están en etapa de cobro coactivo, para visualizar el estado del trámite
Mensualmente, del aplicativo Coactivo web se genera la relación de las cuentas contrato que están en etapa de cobro coactivo, para visualizar el estado del trámite y determinar cuáles de éstas se deben priorizar en la asignación a los abogados y las acciones que se deben impulsar, generando un Reporte de Coherencias. Posteriormente el profesional nivel 22 (encargado generación reportes del Aplicativo) le informa a los coordinadores de cobro coactivo para la verificación del análisis de coherencias y al profesional designado para el reparto de los expedientes, quien realiza la asignación de los expedientes de cobro coactivo, garantizando la prioridad de los casos con mayor riesgo de prescripción.</t>
  </si>
  <si>
    <t>Reporte de coherencias -Archivo Excel (Detalle de cuentas de la etapa de cobro coactivo)
MPFF0404F02 Acta de reparto de expedientes</t>
  </si>
  <si>
    <t>Se remiten evidencias: 1)Reporte de coherencias -Archivo Excel (Detalle de cuentas de la etapa de cobro coactivo) MPFF0404F02 Acta de reparto de expedientes, correspondiente al período de seguimiento.
 Por capacidad de ARCHER, no se pueden cargar los reportes de coherencias. Agradezco desde la OCIG y desde la DGCYP solicitar de manera general más capacidad para cargue de evidencias.
 Quedamos atentos al requerimiento del auditor.</t>
  </si>
  <si>
    <t>DISEÑO: La descripción del control cumple con los criterios definidos en la metodología de Administración de riesgos, la cual se encuentra alineada con la Guía para la administración del riesgo y el diseño de controles en entidades públicas, del DAFP. Se recomienda organizar la redacción para un mayor entendimiento del control.
 EJECUCIÓN: Se evidencia documentos con la relación del Reparto de expedientes para sustanciar, correspondiente a los meses de julio a diciembre de 2024. La evidencia proporcionada está indicada en el medio de verificación/evidencia y corresponde al período de monitoreo, sin embargo, existe información adicional establecida como evidencias, la cual no se adjunta. Se recomienda tener en cuenta que la capacidad de la herramienta por cada archivo es de 10MB. En el reporte de autocontrol se puede indicar un link de acceso a una carpeta compartida de One Drive, en los casos que la información sea de gran tamaño.</t>
  </si>
  <si>
    <t>RP-6202</t>
  </si>
  <si>
    <t>MPFF-CP2: Realizar las actividades de socialización, divulgación o capacitación a los colaboradores</t>
  </si>
  <si>
    <t>Realizar las actividades de socialización, divulgación o capacitación a los colaboradores
De acuerdo con las necesidades internas frente a la adecuada interpretación sobre los cambios normativos, conceptos y  elementos  relacionados con la gestión financiera de la entidad, se realizan las actividades de socialización, divulgación o capacitación a los colaboradores. Al interior de las direcciones de la Gerencia Financiera se revisan los cambios normativos, entre otros aspectos y el impacto que esto genera, informando o capacitando a las áreas para que se implementen los cambios y/o se realicen los ajustes correspondientes en el ERP-SIE.
Dada la transversalidad de las actividades de socialización, divulgación o capacitación, se realizan conforme a lo esteblecido en los procedimientos MPEC0101P Comunicación interna y MPEH0801P Capacitación y entrenamiento.
Nota: Los colaboradores que asistan a las capacitaciones deberán realizar bajo su responsabilidad la transferencia del conocimiento en sus respectivas áreas.</t>
  </si>
  <si>
    <t>Listas de asistencia,   Material de la  Presentación,
Informativos, correos electrónicos,
Boletines tributarios, circulares internas, memorandos internos</t>
  </si>
  <si>
    <t>Ger Financiera - Dir Analisis de Riesgos Financieros
Ger Financiera - Dir Contabilidad
Ger Financiera - Dir Jurisdiccion Coactiva
Ger Financiera - Dir Presupuesto
Ger Financiera - Dir Tesoreria
Ger Financiera - Dir Tributaria
Gerencia Financiera</t>
  </si>
  <si>
    <t>Se remiten evidencias: Listas de asistencia, Material de la Presentación, Informativos, correos electrónicos, Boletines tributarios, circulares internas, memorandos internos, correspondiente al período de seguimiento.</t>
  </si>
  <si>
    <t>DISEÑO: Se debe fortalecer el diseño de control, conforme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asociado a verbos como "verificar, validar, conciliar, comparar, revisar, cotejar o detectar". Se recomienda continuar con las sesiones de trabajo para la actualización de los riesgos y controles conforme la metodología de Administración de riesgos vigente, que está alineada con la Guía para la administración del riesgo y el diseño de controles en entidades públicas, del DAFP. 
 EJECUCIÓN: Se evidencia relación de boletines tributarios, presentaciones de apoyo de actividades de capacitación, correos electrónicos, informativos institucionales, que dan cuenta de la ejecución del control durante el período y correspondencia con el medio de verificación/evidencia.</t>
  </si>
  <si>
    <t>RP-6219</t>
  </si>
  <si>
    <t>MPFF-CP20: Tener trazabilidad de las actuaciones realizadas por los  contratistas respecto a los procesos de cobro gestionados y verificar las actuaciones realizadas</t>
  </si>
  <si>
    <t>Tener trazabilidad de las actuaciones realizadas por los  contratistas respecto a los procesos de cobro gestionados y verificar las actuaciones realizadas.
Los profesionales asignados al proceso de sustanciación en la Jurisdicción de Cobro Coactivo deben reportar en el  aplicativo Coactivo web, la información de las actuaciones realizadas frente a cada proceso que hayan gestionado.  Los Secretarios y Jueces de la Jurisdicción de Cobro Coactivo revisan y registran en el Aplicativo las correcciones y/o aprobaciones de los oficios generados por los profesionales. El Supervisor de contrato valida el Reporte de Impulso procesal del contratista Vs el Informe de gestión mensual presentado por el contratista para la aprobación de la cuenta de cobro. El informe consolidado "Reporte impulso procesal", se comparte  al director de la DJC, Of. Investigaciones disciplinarias, Gerencia Financiera, Coordinadores y Secretarios de la DJC. Este informe es revisado por el director de la DJC con el fin de evaluar en términos de desempeño la gestión de los contratistas, con base en la media de gestión.</t>
  </si>
  <si>
    <t>Informe consolidado Reporte impulso procesal (Aplicativo Coactivo Web), Formato MPFB0202F15  informe de gestión prestación de servicios persona natural</t>
  </si>
  <si>
    <t>Se remiten evidencias: 1)Informe consolidado Reporte impulso procesal (Aplicativo Coactivo Web), 2)Formato MPFB0202F15 informe de gestión prestación de servicios persona natural, correspondiente al período del seguimiento.</t>
  </si>
  <si>
    <t>DISEÑO: La descripción del control cumple con los criterios definidos en la metodología de Administración de riesgos, la cual se encuentra alineada con la Guía para la administración del riesgo y el diseño de controles en entidades públicas, del DAFP. Sin embargo, se recomienda revisar en las sesiones de trabajo de actualización de la matriz de riesgos del proceso, darle orden a la descripción del control, ya que este denota una mezcla de acciones (unas que son control y otras que no son control) y varios responsables de estas acciones.
 EJECUCIÓN: Se evidencia Reporte impulso procesal correspondiente a los meses de julio, septiembre, octubre y noviembre de 2024, al igual que once (11) Informes de gestión de contratos. La evidencia proporcionada en la herramienta Archer demuestra que la ejecución del control se está llevando a cabo conforme el período, la descripción y medio de verificación/evidencia.</t>
  </si>
  <si>
    <t>RP-6220</t>
  </si>
  <si>
    <t>MPFF-CP21: Realizar consulta de los edictos y avisos e identifica la admisión de un proceso concursal</t>
  </si>
  <si>
    <t>Realizar consulta de los edictos y avisos e identifica la admisión de un proceso concursal El profesional sustanciador designado realiza consulta de los edictos y avisos e identifica la admisión de un proceso concursal. La evidencia de participación en las Audiencias por parte del Abogado se justifican en un Informe por audiencia y las conclusiones de la misma se reportan en el Aplicativo Coactivo web. Se consulta la página de Informa Colombia para realizar seguimiento a las personas naturales y/o juridicas que entren en proceso de insolvencia.</t>
  </si>
  <si>
    <t>Base de datos de procesos concursales  (Archivo Excel), Informe por audiencia (correo electrónico del Abogado), Aplicativo Coactivo web</t>
  </si>
  <si>
    <t>Se remiten evidencias: 1)Base de datos de procesos concursales (Archivo Excel), 2)Informe por audiencia (correo electrónico del Abogado), 3)Aplicativo Coactivo web, correspondiente al período de seguimiento.</t>
  </si>
  <si>
    <t>DISEÑO: La descripción del control cumple con algunos de los criterios definidos en la metodología de Administración de riesgos, sin embargo, en las sesiones de trabajo que se vienen adelantando para la actualización de la matriz de riesgos del proceso, es importante identificar la frecuencia y establecer cuál es la finalidad de “consultar en los edictos y avisos e identificar la admisión de un proceso concursal”, en términos del seguimiento que se realiza. Se recomienda revisar la tipología del control, ya que este denota una característica mas “detectiva”.
 EJECUCIÓN: Se evidencia 1) Base de datos de procesos concursales, 2) Informe de gestión de procesos concursales, correspondiente a los meses de julio a diciembre de 2024. La evidencia proporcionada en la herramienta Archer demuestra que la ejecución del control se está llevando a cabo conforme el período y medio de verificación.</t>
  </si>
  <si>
    <t>RP-6221</t>
  </si>
  <si>
    <t>MPFF-CP22: Gestiona el reparto de expedientes para sustanciación en donde se excluyen las anomalías comerciales</t>
  </si>
  <si>
    <t>Gestiona el reparto de expedientes para sustanciación en donde se excluyen las anomalías comerciales.
A partir del análisis de coherencias, se gestiona el reparto de expedientes para sustanciación en donde se excluyen las anomalías comerciales. Cuando se detectan inconsistencias, se reportan a las zonas comerciales  de origen, aquellos casos que precisen de análisis y depuración. Si las excepciones son totalmente favorables al ejecutado se genera ajuste total o parcial de la deuda en el sistema. En caso de no prosperar las excepciones, se continua con el cobro coactivo (Actividad "Tramitar excepciones contra el mandamiento").</t>
  </si>
  <si>
    <t>Correo electrónico a zonas comerciales,</t>
  </si>
  <si>
    <t>Se remiten evidencias: 1)Correo electrónico a zonas comerciales, correspondiente al período de seguimiento.</t>
  </si>
  <si>
    <t>DISEÑO: La descripción del control cumple con algunos de los criterios definidos en la metodología de Administración de riesgos, sin embargo, es importante identificar el responsable, frecuencia y establecer cuál es el propósito del control el cual debe estar asociado a verbos como "verificar, validar, conciliar, comparar, revisar, cotejar o detectar". Se recomienda revisar la tipología del control, ya que este denota una característica más “detectiva”.
 EJECUCIÓN: Se evidencia correo electrónico que confirma que durante el período no se ha remitido solicitudes de depuración a las zonas.</t>
  </si>
  <si>
    <t>RP-6222</t>
  </si>
  <si>
    <t>MPFF-CP23: Realizar análisis de coherencia</t>
  </si>
  <si>
    <t>Realizar análisis de coherencia
El profesional encargado, realiza análisis de coherencia mensual donde se consolidan todas las cuentas del testigo de cartera del mes anterior</t>
  </si>
  <si>
    <t>Archivos Excel Mes: Consolidado Gestión
Consolidaciones,
Recaudo, 
Consolidado de Financiaciones</t>
  </si>
  <si>
    <t>Se remiten evidencias: 1)Archivos Excel Mes: Consolidado Gestión Consolidaciones, Recaudo, Consolidado de Financiaciones, correspondientes al período del seguimiento.</t>
  </si>
  <si>
    <t>DISEÑO: La descripción del control cumple con algunos de los criterios definidos en la metodología de Administración de riesgos:  responsable y frecuencia, sin embargo, hace falta identificar propósito, criterios de aceptación o rechazo, desviaciones y evidencia. De igual forma, el propósito del control debe estar a asociado a verbos como "verificar, validar, conciliar, comparar, revisar, cotejar o detectar". Se recomienda continuar con las sesiones de trabajo para la actualización de los riesgos y controles conforme la metodología de Administración de riesgos vigente, la cual está alineada con la Guía para la administración del riesgo y el diseño de controles en entidades públicas, del DAFP.    EJECUCIÓN: Se evidencia Consolidado de recaudo y consolidado de financiaciones de los meses de julio a noviembre de 2024. La evidencia proporcionada en la herramienta Archer demuestra que la ejecución del control se está llevando a cabo conforme el período, la descripción y medio de verificación (evidencia).</t>
  </si>
  <si>
    <t>RP-6224</t>
  </si>
  <si>
    <t>MPFF-CP25: Hacer seguimiento al cumplimiento de la ejecución</t>
  </si>
  <si>
    <t>Hacer seguimiento al cumplimiento de la ejecución 
De manera automática se realiza la gestión de cobro a través de mensajes de texto (SMS), Respuesta de voz interactiva (IVR) y Correos electrónicos de cobro.  Para cortes y suspensiones y envío de cartas, los funcionarios designados realizan las gestiones de cobro prejurídico y persuasivo,  diligenciando los Checklist y plantilla de gestión, conforme a lo descrito en el procedimiento.</t>
  </si>
  <si>
    <t>Mensajes de texto (SMS), Respuesta de voz interactiva (IVR) y Correos electrónicos de cobro.
MPFF0417F01 Checklist de cortes y suspensiones 
MPFF0417F03 Envío Masivos De Cartas Checklist, Correos electrónicos de atención al usuario</t>
  </si>
  <si>
    <t>Se remiten la evidencias : 1)Mensajes de texto (SMS), Respuesta de voz interactiva (IVR) y Correos electrónicos de cobro. 2)MPFF0417F01 Checklist de cortes y suspensiones. 3)MPFF0417F03 Envío Masivos De Cartas Checklist, 4)Correos electrónicos de atención al usuario, correspondientes al período de segumiento.</t>
  </si>
  <si>
    <t>DISEÑO: Se debe fortalecer la descripción del control, conforme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asociado a verbos como "verificar, validar, conciliar, comparar, revisar, cotejar o detectar". Se recomienda continuar con las sesiones de trabajo para la actualización de los riesgos y controles conforme la metodología de Administración de riesgos vigente, que está alineada con la Guía para la administración del riesgo y el diseño de controles en entidades públicas, del DAFP.
 EJECUCIÓN: Se evidencia chekc list de: IVR, SMS, Cortes y Suspensiones. De igual forma, correos electrónicos de acuerdos de pago, correspondientes a los meses de julio a noviembre de 2024.  La evidencia proporcionada en la herramienta Archer demuestra que la ejecución del control se está llevando a cabo conforme el período, la descripción y medio de verificación (evidencia).</t>
  </si>
  <si>
    <t>RP-6225</t>
  </si>
  <si>
    <t>MPFF-CP26: Elaborar mensualmente el cronograma de cierre financiero y lo divulga a las áreas</t>
  </si>
  <si>
    <t>Elaborar mensualmente el cronograma de cierre financiero y lo divulga a las áreas
La Dirección de Contabilidad elabora mensualmente el cronograma de cierre financiero y lo divulga a las áreas con el fin de que éstas realicen el cierre de los ciclos operativos respectivos. En caso que se observen retrasos en el cronograma se envía correo al área origen de la información solicitando el cumplimento de los plazos.
El cronograma de cierre financiero, se elabora teniendo en cuenta entre otros, los plazos fijados en el Calendario tributario, las actividades que se requieren para el cierre presupuestal y la generación de informes (mensuales, anuales, semestrales o según periodicidad), y  demás normatividad que aplique.</t>
  </si>
  <si>
    <t>Se remiten evidencias: 1)Cronograma de cierre financiero, correspondientes al período de seguimiento.</t>
  </si>
  <si>
    <t>DISEÑO: La descripción del control cumple con los criterios definidos en la metodología de Administración de riesgos, la cual se encuentra alineada con la Guía para la administración del riesgo y el diseño de controles en entidades públicas, del DAFP. Este control se encuentra duplicado con el control MPFF-CP1.
 EJECUCIÓN: Se evidencia cronograma de cierre financiero y publicación del mismo correspondiente a los meses de agosto a diciembre de 2024. La evidencia presentada cumple con el medio de verificación y período de monitoreo.</t>
  </si>
  <si>
    <t>FND-29557</t>
  </si>
  <si>
    <t>R5-MPFF</t>
  </si>
  <si>
    <t>RP-6226</t>
  </si>
  <si>
    <t>MPFF-CP27: Realizan las actividades de socialización, divulgación o capacitación a los colaboradores</t>
  </si>
  <si>
    <t>Realizan las actividades de socialización, divulgación o capacitación a los colaboradores
De acuerdo con las necesidades internas frente a la adecuada interpretación sobre los cambios normativos, conceptos y  elementos  relacionados con la gestión financiera de la entidad, se realizan las actividades de socialización, divulgación o capacitación a los colaboradores. Al interior de las direcciones de la Gerencia Financiera se revisan los cambios normativos, entre otros aspectos y el impacto que esto genera, informando o capacitando a las áreas para que se implementen los cambios y/o se realicen los ajustes correspondientes en el ERP-SIE.
Dada la transversalidad de las actividades de socialización, divulgación o capacitación, se realizan conforme a lo esteblecido en los procedimientos MPEC0101P Comunicación interna y MPEH0801P Capacitación y entrenamiento.
Nota: Los colaboradores que asistan a las capacitaciones deberán realizar bajo su responsabilidad la transferencia del conocimiento en sus respectivas áreas.</t>
  </si>
  <si>
    <t>Se remiten evidencias: Listas de asistencia, Material de la Presentación, Informativos, correos electrónicos, Boletines tributarios, circulares internas, memorandos internos.
 En cuanto a la capacitación, quedamos atentos a la solicitud de auditor para remitirlos por correo. El aplicativo no permite cargarlos.</t>
  </si>
  <si>
    <t>DISEÑO: Se debe fortalecer el diseño de control, conforme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asociado a verbos como "verificar, validar, conciliar, comparar, revisar, cotejar o detectar". Se recomienda continuar con las sesiones de trabajo para la actualización de los riesgos y controles conforme la metodología de Administración de riesgos vigente, que está alineada con la Guía para la administración del riesgo y el diseño de controles en entidades públicas, del DAFP. Este control se encuentra duplicado con el control MPFF-CP2.
 EJECUCIÓN: Se evidencia relación de boletines tributarios, presentaciones de apoyo de actividades de capacitación, correos electrónicos, informativos institucionales, que dan cuenta de la ejecución del control durante el período y correspondencia con el medio de verificación/evidencia.</t>
  </si>
  <si>
    <t>RP-6227</t>
  </si>
  <si>
    <t>MPFF-CP28: Solicitar datos maestros de acuerdo al tipo de dato</t>
  </si>
  <si>
    <t>Solicitar datos maestros de acuerdo al tipo de dato
Consolida información para datos maestros de programas presupuestarios y remite a Dir. de Presupuesto en medio físico y digital.</t>
  </si>
  <si>
    <t>Listas de asistencia (lanzamiento planeación)</t>
  </si>
  <si>
    <t>Se remiten evidencias: Listas de asistencia (lanzamiento planeación), correspondiente al período de seguimiento.</t>
  </si>
  <si>
    <t>DISEÑO: Se debe fortalecer el diseño del control, conforme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asociado a verbos como "verificar, validar, conciliar, comparar, revisar, cotejar o detectar". Se recomienda continuar las sesiones de trabajo para la actualización de los riesgos y controles conforme la metodología de Administración de riesgos vigente, que está alineada con la Guía para la administración del riesgo y el diseño de controles en entidades públicas, del DAFP.
 EJECUCIÓN: Se evidencia correo de citación de la sesión de PLANIFICACIÓN Y PRESUPUESTACIÓN DE LA VIGENCIA FISCAL 2025, realizada el 10 de julio de 2024. Esta es la misma evidencia cargada en el período anterior.</t>
  </si>
  <si>
    <t>FND-29558</t>
  </si>
  <si>
    <t>R6-MPFF</t>
  </si>
  <si>
    <t>RP-6228</t>
  </si>
  <si>
    <t>MPFF-CP29: Verificar las plantillas de planificación</t>
  </si>
  <si>
    <t>Verificar las plantillas de planificación
Los profesionales de Presupuesto, verifican las plantillas de planificación enviadas por las áreas y la Gerencia de Planeamiento, validando la consistencia de la información recibida de los datos maestros para la asignación de fuentes y cargue de los recursos en SAP, y verifican de nuevo la información cargada.</t>
  </si>
  <si>
    <t>Archivo Excel de matriz de modificaciones
Resoluciones presupuestales</t>
  </si>
  <si>
    <t>Se remiten evidencias: 1)Archivo Excel de matriz de modificaciones presupuestales y resoluciones presupuestales.</t>
  </si>
  <si>
    <t>DISEÑO: La descripción del control cumple con algunos de los criterios definidos en la metodología de Administración de riesgos, sin embargo, hace falta identificar la frecuencia , criterios de aceptación o rechazo, desviaciones y evidencia. El propósito del control es claro, en consideración a que está asociado a verbos como "verificar” Se recomienda continuar las sesiones de trabajo para la actualización de los riesgos y controles conforme la metodología de Administración de riesgos vigente, que está alineada con la Guía para la administración del riesgo y el diseño de controles en entidades públicas, del DAFP.
 EJECUCIÓN: Se evidencia resoluciones de modificaciones presupuestales y archivos de Excel que soportan las modificaciones presupuestales generadas, durante los agosto a diciembre de 2024. Es importante presentar evidencias que demuestren el resultado de la verificación de las plantillas de planificación enviadas por las áreas y la Gerencia de Planeamiento.</t>
  </si>
  <si>
    <t>RP-6203</t>
  </si>
  <si>
    <t>MPFF-CP3: En el Manual de Políticas Contables se definieron y aprobaron los principios, bases, acuerdos y reglas para el reconocimiento, medición, presentación y revelación de los hechos económicos</t>
  </si>
  <si>
    <t>En el Manual de Políticas Contables se definieron y aprobaron los principios, bases, acuerdos y reglas para el reconocimiento, medición, presentación y revelación de los hechos económicos.
Cuando se realizan cambios en el Manual de Políticas Contables, la Dirección de Contabilidad realiza socializaciones a los funcionarios de las diferentes áreas.</t>
  </si>
  <si>
    <t>Informes Financieros</t>
  </si>
  <si>
    <t>Se remiten evidencias: 1)Informes Financieros, correspondientes al período de seguimiento.</t>
  </si>
  <si>
    <t>DISEÑO: Se debe fortalecer el diseño del control, conforme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asociado a verbos como "verificar, validar, conciliar, comparar, revisar, cotejar o detectar". Se recomienda continuar con las sesiones de trabajo para la actualización de los riesgos y controles conforme la metodología de Administración de riesgos vigente, que está alineada con la Guía para la administración del riesgo y el diseño de controles en entidades públicas, del DAFP.
 EJECUCIÓN: Se evidencia Manual de Políticas Contables (MPFF0001M01, versión 07). La evidencia presentada en el aplicativo Archer, no corresponde al medio de verificación/evidencia.</t>
  </si>
  <si>
    <t>RP-6229</t>
  </si>
  <si>
    <t>MPFF-CP30: Verificar la consistencia y coherencia de la información revisada por el equipo de programación presupuestal</t>
  </si>
  <si>
    <t>Verificar la consistencia y coherencia de la información revisada por el equipo de programación presupuestal
Previo a la emisión de las resoluciones presupuestales el Coordinador de Programación Presupuestal (Profesional Nivel 20), verifica la consistencia y coherencia de la información revisada por el equipo de programación presupuestal, para posterior aprobación por parte del Director de Presupuesto.</t>
  </si>
  <si>
    <t>Se remiten evidencias: 1)Archivo Excel de matriz de modificaciones. 2) Resoluciones presupuestales</t>
  </si>
  <si>
    <t>DISEÑO: La descripción del control cumple con algunos de los criterios definidos en la metodología de Administración de riesgos, sin embargo, hace falta identificar la frecuencia, criterios de aceptación o rechazo, desviaciones y evidencia. El propósito del control es claro, en consideración a que está asociado a verbos como "verificar” Se recomienda continuar las sesiones de trabajo para la actualización de los riesgos y controles conforme la metodología de Administración de riesgos vigente, que está alineada con la Guía para la administración del riesgo y el diseño de controles en entidades públicas, del DAFP.
 EJECUCIÓN: Se evidencia resoluciones de modificaciones presupuestales y archivos de Excel que soportan las modificaciones presupuestales generadas, durante los meses de agosto a diciembre de 2024. Es importante presentar evidencias que demuestren el resultado de la verificación de la información, previo a la emisión de las resoluciones presupuestales.</t>
  </si>
  <si>
    <t>RP-6230</t>
  </si>
  <si>
    <t>MPFF-CP31: Realizar la  revisión y verificación del equilibrio del presupuesto</t>
  </si>
  <si>
    <t>Realizar la  revisión y verificación del equilibrio del presupuesto
El profesional nivel 22, una vez recibe la información consolidada de: inversiones, convenios y vigencias futuras, realiza la  revisión y verificación del equilibrio del presupuesto, del ejercicio de consolidación y asignación de fuente. Posterior el Profesional Especializado realiza una validación y la asignación de fuentes. En caso de presentar alguna inconsistencia en el presupuesto o en los datos maestros se devuelve a la Gerencia Corporativa de Planeamiento y Control para los ajustes que correspondan.</t>
  </si>
  <si>
    <t>Excel con asignación de fuentes, Correo electrónico de envío de fuentes</t>
  </si>
  <si>
    <t>Se remiten evidencias: 1)Excel con asignación de fuentes, 2)Correo electrónico de envío de fuentes, correspondientes al período de segumiento.</t>
  </si>
  <si>
    <t>DISEÑO: La descripción del control cumple con la mayoría los criterios definidos en la metodología de Administración de riesgos, la cual se encuentra alineada con la Guía para la administración del riesgo y el diseño de controles en entidades públicas, del DAFP. Sin embargo, hace falta definir la frecuencia de ejecución del control.
 EJECUCIÓN: Se evidencia excel con asignación de fuentes (Presupuesto 2025) y correo electrónico de confirmación de la información por parte del Director de Presupuesto. La evidencia proporcionada corresponde al medio de verificación; sin embargo, es importante definir la periodicidad de ejecución del control, con el fin de validar la correspondencia de evidencias de ejecución en los períodos de monitoreo.</t>
  </si>
  <si>
    <t>RP-6231</t>
  </si>
  <si>
    <t>MPFF-CP32: Revisión y validación del Presupuesto de ingresos y gastos de la vigencia</t>
  </si>
  <si>
    <t>Revisión y validación del Presupuesto de ingresos y gastos de la vigencia.
Revisión y validación del Presupuesto de ingresos y gastos de la vigencia.   Cuando se detecta alguna inconsistencia, dentro del procedimiento se menciona que se informa al área correspondiente a través de correo electrónico. Así mismo dentro de las políticas generales de operación se establecen las características que debe tener la información que deben enviar las áreas.</t>
  </si>
  <si>
    <t>Memorando Interno (en el que se hacen Solicitudes de Modificación)
Resoluciones de Modificación Presupuestal</t>
  </si>
  <si>
    <t>Se remiten evidencias: 1)Memorando Interno (en el que se hacen Solicitudes de Modificación) 2)Resoluciones de Modificación Presupuestal</t>
  </si>
  <si>
    <t>DISEÑO: La descripción del control cumple con algunos de los criterios definidos en la metodología de Administración de riesgos, sin embargo, hace falta identificar el responsable, frecuencia , criterios de aceptación o rechazo y desviaciones. El propósito del control es claro, en consideración a que está asociado a verbos como "revisar y validar”.  Se recomienda continuar con las sesiones de trabajo para la actualización de los riesgos y controles conforme la metodología de Administración de riesgos vigente, la cual está alineada con la Guía para la administración del riesgo y el diseño de controles en entidades públicas, del DAFP.
 EJECUCIÓN: Se remiten evidencia memorandos internos relacionados con solicitudes de modificación presupuestal emitidos por la GCPC; Resoluciones de Modificación Presupuestal de los meses de agosto a diciembre de 2024; avisos J7 y J8. La evidencia proporcionada en la herramienta Archer demuestra que la ejecución del control se está llevando a cabo conforme el período, la descripción y medio de verificación (evidencia).</t>
  </si>
  <si>
    <t>RP-6232</t>
  </si>
  <si>
    <t>MPFF-CP33: Revisión, validación y control a la información  y  documentos recibidos en la Dirección Presupuesto para realizar las modificaciones presupuestales</t>
  </si>
  <si>
    <t>Revisión, validación y control a la información  y  documentos recibidos en la Dirección Presupuesto para realizar las modificaciones presupuestales.
En  el procedimiento MPFF0104P, establece en las Políticas Generales y Operacionales los conceptos  de ingresos y gastos para los cuales las Areas Ejecuctoras podrán solicitar las modificaciones, las clases de modificaciones, los niveles de autorizaciones y el diligenciamiento de los formatos establecidos y requeridos para cada modificación, igualmente, establece la actividad de revisión, validación y control a la información  y  documentos recibidos en la Dirección Presupuesto para realizar las modificaciones presupuestales.</t>
  </si>
  <si>
    <t>Resoluciones de Modificación Presupuestal</t>
  </si>
  <si>
    <t>Se remiten evidencias: 1)Resoluciones de Modificación Presupuestal</t>
  </si>
  <si>
    <t>DISEÑO: La descripción del control cumple con algunos de los criterios definidos en la metodología de Administración de riesgos, sin embargo, hace falta identificar el responsable, frecuencia , criterios de aceptación o rechazo y desviaciones. El propósito del control es claro, en consideración a que está asociado a verbos como "revisar y validar”.  Se recomienda continuar con las sesiones de trabajo para la actualización de los riesgos y controles conforme la metodología de Administración de riesgos vigente, que está alineada con la Guía para la administración del riesgo y el diseño de controles en entidades públicas, del DAFP.
 EJECUCIÓN: Se evidencia resoluciones de modificación presupuestal presentadas durante los meses de agosto a diciembre de 2024. Sin embargo, es importante evidenciar el registro de la revisión, validación y control a la información y documentos recibidos en la Dirección Presupuesto para proseguir con las resoluciones de modificación presupuestal.</t>
  </si>
  <si>
    <t>RP-6233</t>
  </si>
  <si>
    <t>MPFF-CP34: Remitir a la Dirección de Presupuesto los datos maestros del POAI</t>
  </si>
  <si>
    <t>Remitir a la Dirección de Presupuesto los datos maestros del POAI
En el procedimiento MPEE0106P, se establece que el profesional designado en la Dirección de Inversiones verifica que los macroproyectos no presente diferencias con los asociados en SAP y en el SGI para lo cual utiliza la transacción presupuestal ZFM107 para proyectos existentes y verificación en el SGI para proyectos nuevos (apoyándose en el archivo excel Base de datos de actividades existentes del SGI para realizar la consulta). Surtida esta verificación y previa aprobación por parte del Director de Inversiones, se remite a la Dirección de Presupuesto los datos maestros del POAI. Cuando se requieren modificaciones en los datos maestros la Dirección de Inversiones envía solicitud a la Dirección de Presupuesto.</t>
  </si>
  <si>
    <t>*Memorando interno y MPEE0106F02 Plantilla de Datos Maestros y MPFF0104F01 Plantilla de información presupuestal enviada por el área  (información remitida por la Dirección de Inversiones)
*Formato cambio de nombre programa presupuestario (proyecto) Dirección de Presupuesto</t>
  </si>
  <si>
    <t>Se anexan las evidencias Memorando interno y MPEE0106F02 Plantilla de Datos Maestros . MPFF0104F01 Plantilla de información presupuestal enviada por la Dirección de Planeación y Control de Inversiones; para los meses Septiembre, Octubre, Noviembre y Diciembre.</t>
  </si>
  <si>
    <t>DISEÑO: La descripción del control cumple con los criterios definidos en la metodología de Administración de riesgos, la cual se encuentra alineada con la Guía para la administración del riesgo y el diseño de controles en entidades públicas, del DAFP. Sin embargo, hace falta definir la frecuencia de ejecución del control.
 EJECUCIÓN: Se evidencia Memorando interno, MPEE0106F02 Plantilla de Datos Maestros y MPFF0104F01 Plantilla de información presupuestal enviada por la Dirección de Planeación y Control de Inversiones, correspondiente a los meses de Septiembre a Diciembre de 2024. La evidencia proporcionada en la herramienta Archer demuestra que la ejecución del control se está llevando a cabo conforme el período, la descripción y medio de verificación (evidencia).</t>
  </si>
  <si>
    <t>RP-6234</t>
  </si>
  <si>
    <t>MPFF-CP35: Verificar los soportes entregados frente a la información del formulario</t>
  </si>
  <si>
    <t>Verificar los soportes entregados frente a la información del formulario
Los terceros suministran la información completa para la inscripción en el giro electrónico (formato giro electrónico), de forma presencial en la pagaduria, con firma y huella digital. El auxiliar administrativo de la tesoreria, verifica los soportes entregados frente a la información del formulario, la huella y la firma, verificando igualmente que coincidan con el documento de identidad. Se ingresa la información en SAP y esta es verificada y aprobada por el profesional pagador o por el Director.</t>
  </si>
  <si>
    <t>Formato de inscripción de cuentas e 
Inscripción de cuentas en SAP</t>
  </si>
  <si>
    <t>Se remiten evidencias: 1)Formato de inscripción de cuentas e Inscripción de cuentas en SAP, correspondiente al período de seguimiento.</t>
  </si>
  <si>
    <t>DISEÑO: La descripción del control cumple con los criterios definidos en la metodología de Administración de riesgos, la cual se encuentra alineada con la Guía para la administración del riesgo y el diseño de controles en entidades públicas, del DAFP. Sin embargo, hace falta definir la frecuencia de ejecución del control.
 EJECUCIÓN: Se evidencia muestra de formato de inscripción de cuentas e Inscripción de cuentas en SAP, correspondiente a los meses de julio a noviembre de 2024. La evidencia proporcionada en la herramienta Archer demuestra que la ejecución del control se está llevando a cabo conforme el período, la descripción y medio de verificación (evidencia).</t>
  </si>
  <si>
    <t>FND-29559</t>
  </si>
  <si>
    <t>R7-MPFF</t>
  </si>
  <si>
    <t>RP-6235</t>
  </si>
  <si>
    <t>MPFF-CP36: Verificar en el sistema la creación del acreedor (tercero) por el área responsable Vs los soportes</t>
  </si>
  <si>
    <t>Verificar en el sistema la creación del acreedor (tercero) por el área responsable Vs los soportes
Recibe de las áreas el formato de creación de acreedores y la información soporte (RUT, CC u otro documento autorizado) y el profesional Nivel 20 o profesional designado verifica en el sistema la creación del acreedor (tercero) por el área responsable Vs los soportes, si se encuentra alguna inconsistencia se informa al área, si la información está correcta se genera un código de acreedor por parte de la Dirección Tributaria y se informa al área que generó la solicitud.</t>
  </si>
  <si>
    <t>MPFF1001F01 - Creación de acreedores, correo electrónico (en caso de inconsistencias), Código del acreedor (SAP)</t>
  </si>
  <si>
    <t>Se remite evidencias: 1)MPFF1001F01 - Creación de acreedores, 2)correo electrónico (en caso de inconsistencias), correspondientes al período del seguimiento.</t>
  </si>
  <si>
    <t>DISEÑO: La descripción del control cumple con los criterios definidos en la metodología de Administración de riesgos, la cual se encuentra alineada con la Guía para la administración del riesgo y el diseño de controles en entidades públicas, del DAFP. Sin embargo, hace falta definir la frecuencia de ejecución del control.
 EJECUCIÓN: Se evidencia muestra documentos del acreedor, correo electrónicos con inconsistencias y correos confirmatorios de creación del acreedor en SAP, correspondiente a los meses de septiembre a diciembre de 2024. La evidencia proporcionada en la herramienta Archer demuestra que la ejecución del control se está llevando a cabo conforme el período, la descripción y medio de verificación (evidencia).</t>
  </si>
  <si>
    <t>RP-6237</t>
  </si>
  <si>
    <t>MPFF-CP38: Aplicar los pagos recibidos a través de entidades financieras</t>
  </si>
  <si>
    <t>Aplicar los pagos recibidos a través de entidades financieras
Toma los archivos de recaudo descargados en la Tesorería e inicia el proceso de aplicación en el ERP-SAP, a través del programa establecido para ello.</t>
  </si>
  <si>
    <t xml:space="preserve">En el período del seguimiento no hubo errores en la clarificación de pagos. </t>
  </si>
  <si>
    <t xml:space="preserve">DISEÑO: Se debe fortalecer el diseño del control, conforme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asociado a verbos como "verificar, validar, conciliar, comparar, revisar, cotejar o detectar". Se recomienda continuar con las sesiones de trabajo para la actualización de los riesgos y controles conforme la metodología de Administración de riesgos vigente, que está alineada con la Guía para la administración del riesgo y el diseño de controles en entidades públicas, del DAFP.
 EJECUCIÓN: No se presentan evidencias, teniendo en cuenta que en el período del seguimiento no hubo errores en la clarificación de pagos. </t>
  </si>
  <si>
    <t>RP-6204</t>
  </si>
  <si>
    <t>MPFF-CP4: Elaborar conciliación mensual para identificar diferencias que se presentan en la información contable</t>
  </si>
  <si>
    <t>Elaborar conciliación mensual para identificar diferencias que se presentan en la información contable. 
La Dirección de Contabilidad elabora conciliación mensual con el fin de identificar las posibles diferencias que se presentan en la información contable Vs la información del módulo auxiliar registrada por las diferentes áreas de la empresa. Estas partidas se identifican en la conciliación y se envían  para su verificación y acciones a tomar a las áreas responsables de la información.</t>
  </si>
  <si>
    <t>MPFF0303F04 Conciliaciones</t>
  </si>
  <si>
    <t>Ger Financiera - Dir Contabilidad</t>
  </si>
  <si>
    <t>Se remiten evidencias: 1)Conciliaciones, correspondientes al período de seguimiento.</t>
  </si>
  <si>
    <t xml:space="preserve">DISEÑO: La descripción del control cumple con la mayoría de los criterios definidos en la metodología de Administración de riesgos, la cual se encuentra alineada con la Guía para la administración del riesgo y el diseño de controles en entidades públicas, del DAFP. Sin embargo, hace falta definir el responsable de la ejecución del control, al igual la definición de la evidencia cuando se presentan diferencias.
 EJECUCIÓN: Se evidencian registros de conciliaciones realizadas durante los meses de julio a noviembre de 2024. La evidencia proporcionada en la herramienta Archer demuestra que la ejecución del control se está llevando a cabo conforme a la descripción, medio de verificación y período </t>
  </si>
  <si>
    <t>RP-6239</t>
  </si>
  <si>
    <t>MPFF-CP40: Realizar el seguimiento de las PQR´s analiza cada caso y lo asigna al funcionario competente para dar respuesta</t>
  </si>
  <si>
    <t>Realizar el seguimiento de las PQR´s analiza cada caso y lo asigna al funcionario competente para dar respuesta
Una vez el área de Gestión documental haya realizado la asignación de PQR´s a la DJC, el profesional designado para realizar el seguimiento de las PQR´s analiza cada caso y lo asigna al funcionario competente para dar respuesta. Una vez el funcionario proyecta la respuesta, la remite a su coordinador para que sea revisada y aprobada. Al ser aprobada se carga en el aplicativo CORI con los respectivos anexos si es el caso.  A su vez el profesional encargado del seguimiento valida la trazabilidad de cada PQR desde el momento de la radicación hasta el cargue de la respuesta en CORI, controlando y validando que se cumplan los términos de ley.</t>
  </si>
  <si>
    <t>Formato MPFD0206F02 Trazabilidad a respuestas de comunicaciones oficiales</t>
  </si>
  <si>
    <t>Se remiten evidencias: 1)Formato MPFD0206F02 Trazabilidad a respuestas de comunicaciones oficiales</t>
  </si>
  <si>
    <t>DISEÑO: La descripción del control cumple con los criterios definidos en la metodología de Administración de riesgos, la cual se encuentra alineada con la Guía para la administración del riesgo y el diseño de controles en entidades públicas, del DAFP. Sin embargo, hace falta definir la frecuencia de ejecución del control.
 EJECUCIÓN: Se evidencia documento MPFD0206F02-01 Trazabilidad respuestas a Comunicaciones, de la Dirección Jurisdicción Coactiva, con corte al 13 de diciembre de 2024. La evidencia proporcionada en la herramienta Archer demuestra que la ejecución del control se está llevando a cabo conforme a la descripción, medio de verificación y período de monitoreo.</t>
  </si>
  <si>
    <t>FND-29561</t>
  </si>
  <si>
    <t>R9-MPFF</t>
  </si>
  <si>
    <t>RP-6240</t>
  </si>
  <si>
    <t>MPFF-CP41: Seguimiento presupuestal</t>
  </si>
  <si>
    <t>Seguimiento presupuestal
Seguimiento presupuestal de los Ingresos, Gastos, CxP, Convenios y Vigencias Futuras</t>
  </si>
  <si>
    <t>Presentación mensual del seguimiento a las CxP
Informes mensuales de ejecución presupuestal por Gerencia
Oficio de seguimiento de convenios / Matriz de conciliación de RDE</t>
  </si>
  <si>
    <t>Ger Financiera - Dir Presupuesto
Gerencia Financiera</t>
  </si>
  <si>
    <t>Se remiten evidencias: Presentación mensual del seguimiento a las CxP Informes mensuales de ejecución presupuestal por Gerencia Oficio de seguimiento de convenios / Matriz de conciliación de RDE.
 Se remitirán los informes de ejecución a solicitud del auditor, ya que nuevamente el aplicativo ARCHER no permite el cargue por capacidad.</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</si>
  <si>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asociado a verbos como "verificar, validar, conciliar, comparar, revisar, cotejar o detectar". Se recomienda continuar con las sesiones de trabajo para la actualización de los riesgos y controles conforme la metodología de Administración de riesgos vigente, que está alineada con la Guía para la administración del riesgo y el diseño de controles en entidades públicas, del DAFP.
 EJECUCIÓN: Se evidencia memorandos internos de seguimiento presupuestal junto con correos de socialización informe ejecución presupuestal, correspondiente a los meses de septiembre a noviembre de 2024. La evidencia proporcionada en la herramienta Archer demuestra que la ejecución del control se está llevando a cabo conforme a la descripción y medio de verificación.</t>
  </si>
  <si>
    <t>16/01/2025</t>
  </si>
  <si>
    <t>RP-6205</t>
  </si>
  <si>
    <t>MPFF-CP5: Emitir un Informe y las recomendaciones respectivas para la toma de decisiones</t>
  </si>
  <si>
    <t>Emitir un Informe y las recomendaciones respectivas para la toma de decisiones.
La Auditoria externa recopila las pruebas que le permitan verificar la fiabilidad y suficiencia de la información consignada en los estados financieros. Con el fin de emitir un Informe y las recomendaciones respectivas para la toma de decisiones.</t>
  </si>
  <si>
    <t>Se remiten evidencias: 1)Conciliaciones, correspondiente al período de seguimiento.</t>
  </si>
  <si>
    <t>DISEÑO: La descripción del control cumple con la mayoría de los criterios definidos en la metodología de Administración de riesgos, la cual se encuentra alineada con la Guía para la administración del riesgo y el diseño de controles en entidades públicas, del DAFP. Sin embargo, hace falta definir el responsable de la ejecución del control, al igual la definición de la evidencia cuando se presentan diferencias.
 EJECUCIÓN: Se evidencia información relacionada con las conciliaciones realizadas de julio a noviembre 2024, lo cual corresponde al medio de verificación/evidencia.</t>
  </si>
  <si>
    <t>RP-6207</t>
  </si>
  <si>
    <t>MPFF-CP7: Generar archivos en Excel para su exportación y se diligencia la informa requerida utilizando el reporte inicial y la información complementaria</t>
  </si>
  <si>
    <t>Generar archivos en Excel para su exportación y se diligencia la informa requerida utilizando el reporte inicial y la información complementaria
Para detallar las actividades que se realizan en los aplicativos previo al cargue se utiliza el instructivo MPFF0808I01 - Generación Informes de Control - Formato SIVICOF, el cual detalla las actividades específicas para realizar el reporte de información en el aplicativo SIVICOF documento CB 0115, CB0114 y CB0008 de la Contraloría. Inicia con la Generación del estado de tesorería en SAP, luego en el aplicativo “STORM USER” para generar archivos en Excel para su exportación y se diligencia la informa requerida utilizando el reporte inicial y la información complementaria para terminar con el cargue y presentación del informe final en el aplicativo del SIVICOF (Vo Bo Representante Legal). Los informes incluyen los vistos buenos de revisión de la información por parte de los Directores de Tesorería y Análisis de Riesgos Financieros.</t>
  </si>
  <si>
    <t>Informes formatos SIVICOF con firmas y VoBo, correos electrónicos, Aplicativo SIVICOF constancia de envio</t>
  </si>
  <si>
    <t>Ger Financiera - Dir Analisis de Riesgos Financieros
Ger Financiera - Dir Tesoreria
Secretaria General</t>
  </si>
  <si>
    <t>Se cargan los memorandos del informe de sivicof, enviados por correo electrónico a la Gerencia General, correspondiente al período de segumiento.
  Quedo atenta al requerimiento del auditor, con el fin de remitirle los correos de envío.</t>
  </si>
  <si>
    <t>DISEÑO: La descripción del control contiene elementos que pueden servir para el adecuado diseño del mismo, conforme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asociado a verbos como "verificar, validar, conciliar, comparar, revisar, cotejar o detectar". En la sesiones de trabajo que se vienen adelantando para la actualización de la matriz de riesgos, se recomienda orientar el mismo hacia la revisión de la información por parte de los Directores de Tesorería y Análisis de Riesgos Financieros.
 EJECUCIÓN: Se evidencian informes y correos confirmatorios sobre el cargue SIVICOF, correspondiente a los meses de agosto a noviembre de 2024. La evidencia proporcionada en la herramienta Archer demuestra que la ejecución del control se está llevando a cabo conforme a la descripción, medio de verificación y período de monitoreo.</t>
  </si>
  <si>
    <t>RP-6208</t>
  </si>
  <si>
    <t>MPFF-CP8: Realizan la conciliación diaria de los movimientos y saldos en bancos</t>
  </si>
  <si>
    <t>Realizan la conciliación diaria de los movimientos y saldos en bancos
Los profesionales de la Dirección Tesorería (Nivel 21) realizan la conciliación diaria de los movimientos y saldos en bancos, así mismo el profesional encargado realiza la conciliación de carteras colectivas, con  el fin de validar la coherencia entre las conciliaciones, en caso que se detecten diferencias se debe indagar el origen y realizar los ajustes o aclaraciones para evitar partidas conciliatorias al cierre del mes. El Director de Tesorería da un visto bueno a la conciliación. Al cierre de mes se hace con el área Contable la conciliación de carteras colectivas.</t>
  </si>
  <si>
    <t>Formato de conciliación (bancarias y de carteras colectivas)</t>
  </si>
  <si>
    <t>Se remiten evidencias: 1)Formato de conciliación (bancarias y de carteras colectivas), correspondiente al período de seguimiento.</t>
  </si>
  <si>
    <t xml:space="preserve">DISEÑO: La descripción del control cumple con los criterios definidos en la metodología de Administración de riesgos, la cual se encuentra alineada con la Guía para la administración del riesgo y el diseño de controles en entidades públicas, del DAFP.
 EJECUCIÓN: Se evidencian conciliaciones bancarias y de carteras colectivas, realizadas durante los meses de julio a noviembre de 2024. La evidencia proporcionada en la herramienta Archer demuestra que la ejecución del control se está llevando a cabo conforme a la descripción, medio de verificación y período de monitoreo.
  </t>
  </si>
  <si>
    <t>RP-6209</t>
  </si>
  <si>
    <t>MPFF-CP9: Circulariza a las áreas de la empresa las partidas con antigüedad significativa para que sean gestionadas</t>
  </si>
  <si>
    <t>Circulariza a las áreas de la empresa las partidas con antigüedad significativa para que sean gestionadas
La Dirección de Contabilidad de manera periódica circulariza a las áreas de la empresa las partidas con antigüedad significativa para que sean gestionadas y formalizadas. Como una última instancia y de acuerdo con lo previsto en la Resolución No. 1225 de 2006, las partidas que no puedan ser gestionadas normalmente por tener alguna condición especial deben ser presentadas a consideración del Comité de Sostenibilidad Contable con los respectivos soportes para que si es procedente se adopten las medidas respectivas.</t>
  </si>
  <si>
    <t>Registro contable en SAP (elaborado por las áreas responsables de la información), Circularización, Actas de comité técnico de sostenibilidad contable</t>
  </si>
  <si>
    <t>Se remiten evidencias:  1)Circularización, 2)Actas de comité técnico de sostenibilidad contable, correspondiente al período de seguimiento.</t>
  </si>
  <si>
    <t>DISEÑO: La descripción del control cumple con los criterios definidos en la metodología de Administración de riesgos, la cual se encuentra alineada con la Guía para la administración del riesgo y el diseño de controles en entidades públicas, del DAFP. Sin embargo, es importante definir cada cuanto (frecuencia) se realiza la circularización. De igual forma, definir de manera explícita un responsable, frecuencia, propósito y evidencia. Tener en cuenta que, el propósito del control debe estar a asociado a verbos como "verificar, validar, conciliar, comparar, revisar, cotejar o detectar".
 EJECUCIÓN: Se evidencia registros de circularización a través de memorandos internos, remitidos durante los meses de septiembre a diciembre de 2024, al igual que las Actas de comité técnico de sostenibilidad contable No. 111, 112 y 113. La evidencia proporcionada en la herramienta Archer demuestra que la ejecución del control se está llevando a cabo conforme a la descripción, medio de verificación y período de monitoreo.</t>
  </si>
  <si>
    <t>RP-6030</t>
  </si>
  <si>
    <t>MPFI-CC10: Analizar los comentarios y observaciones realizados en la discusión del anteproyecto de norma técnica (incluye normatividad) y actualizar la norma técnica</t>
  </si>
  <si>
    <t>Analizar los comentarios y observaciones realizados en la discusión del anteproyecto de norma técnica (incluye normatividad) y actualizar la norma técnica</t>
  </si>
  <si>
    <t>Comentarios a la norma cuando sean recibidos</t>
  </si>
  <si>
    <t>Garay Niño, Alejandra Maria
Leon Lopez, Nubia Irley
Monroy Moreno Moreno, Hector Manuel Manuel</t>
  </si>
  <si>
    <t xml:space="preserve">Se anexa las observaciones y/o comentarios a las normas recibidas  </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</si>
  <si>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reportó en Archer los formatos de comentarios y observaciones para la gestión de normas y especificaciones técnicas. La evidencia en Archer confirma el cumplimiento de los requisitos establecidos.</t>
  </si>
  <si>
    <t>Gestión del Conocimiento e Innovación</t>
  </si>
  <si>
    <t>FND-29492</t>
  </si>
  <si>
    <t>R3-MPFI</t>
  </si>
  <si>
    <t>RP-6031</t>
  </si>
  <si>
    <t>MPFI-CC11: Analizar la información general, técnica, ambiental, normativa y estimación de costos y temas de vigilancia tecnológica suministrada en la propuesta y el cumplimiento en la lista de chequeo.</t>
  </si>
  <si>
    <t>Analizar la información general, técnica, ambiental, normativa y estimación de costos y temas de vigilancia tecnológica suministrada en la propuesta y el cumplimiento en la lista de chequeo.</t>
  </si>
  <si>
    <t>MPFD0801F01 Memorando interno</t>
  </si>
  <si>
    <t>La DIE remitió A LA Oficina Asesora Representación Judicial y Actuación Administrativa un memorando solicitando indicar la persona en la Empresa que puede solicitar la gestión de patentes ante la Superintendencia de Industria y Comercio y los Derechos de Autor ante la Dirección Nacional de Derechos de Autor respecto a proyectos que son de propiedad intelectual de la EAAB-ESP ( memorando 2620001-2024-DIE- 158 Bogotá D.C. 6 de junio de 2024) con respecto a los proyectos de Investigación, desarrollo e Innovación los cuales contienen la información general, técnica, ambiental, normativa, costos  del proyecto y temas de vigilancia tecnológica suministrada en el One Drive de la EAAB-ESP .</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</si>
  <si>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reportó en Archer memorando a la Oficina Asesora Representación Judicial, solicitando indicar la persona en la Empresa que puede solicitar la gestión de patentes ante la Superintendencia de Industria y Comercio y los Derechos de Autor ante la Dirección Nacional de Derechos de Autor respecto a proyectos que son de propiedad intelectual de la EAAB-ESP. La evidencia proporcionada en la herramienta Archer demuestra que la ejecución del control se está llevando a cabo conforme la descripción y demás atributos de este.</t>
  </si>
  <si>
    <t>FND-29491</t>
  </si>
  <si>
    <t>R2-MPFI</t>
  </si>
  <si>
    <t>RP-6021</t>
  </si>
  <si>
    <t>MPFI-CP1: Diligenciar y radicar el acta de informe de gestión mediante la cual se realiza entrega y empalme del cargo de un Empleado Público</t>
  </si>
  <si>
    <t>Diligenciar y radicar el acta de informe de gestión mediante la cual se realiza entrega y empalme del cargo de un Empleado Público</t>
  </si>
  <si>
    <t>Acta informe de gestión MPEH1002F01</t>
  </si>
  <si>
    <t>17-12-2024
 Se cargan como muestra y medio de verificación copia de dos Actas de Informe de Gestión de personal desvinculado durante el periodo, como soporte a la Actividad MPFI-CP1 y al seguimiento que realiza la Dirección Mejoramiento Calidad de Vida, para que los servidores Públicos realicen el Diligenciamiento y radicación del Acta de Informe de Gestión mediante la cual se realiza entrega y empalme del cargo</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</si>
  <si>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ha registrado en Archer copia de dos Actas de Informe de Gestión de personal desvinculado durante el periodo, como soporte a la Actividad MPFI-CP1 y al seguimiento que realiza la Dirección Mejoramiento Calidad de Vida, para que los servidores Públicos realicen el Diligenciamiento y radicación del Acta de Informe de Gestión mediante la cual se realiza entrega y empalme del cargo. La evidencia recopilada en Archer demuestra que el proceso se ha llevado a cabo de acuerdo con los requisitos establecidos.</t>
  </si>
  <si>
    <t>FND-29490</t>
  </si>
  <si>
    <t>R1-MPFI</t>
  </si>
  <si>
    <t>RP-6022</t>
  </si>
  <si>
    <t>MPFI-CP2: Entregar al superior inmediato el estado de las actividades a cargo del trabajador oficial en el momento de la terminación del contrato.</t>
  </si>
  <si>
    <t>Entregar al superior inmediato el estado de las actividades a cargo del trabajador oficial en el momento de la terminación del contrato.</t>
  </si>
  <si>
    <t>"MPEH1002F02 Cumplido a satisfacción  -   Acta de entrega puesto de trabajo y actividades"</t>
  </si>
  <si>
    <t>17/12/2024
  Se cargan como muestra y medio de verificación copia de cuatro Actas de entrega de puesto de trabajo, como soporte a la Actividad MPFI-CP2 y al seguimiento que realiza la Dirección Mejoramiento Calidad de Vida, para que los servidores Públicos realicen la entrega de su puesto de trabajo ante el superior inmediato, así como también el estado de las actividades a cargo del trabajador oficial en el momento de la terminación del contrato.</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</si>
  <si>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ha registrado en Archer copia de cuatro Actas de entrega de puesto de trabajo, como soporte a la Actividad MPFI-CP2 y al seguimiento que realiza la Dirección Mejoramiento Calidad de Vida, para que los servidores Públicos realicen la entrega de su puesto de trabajo ante el superior inmediato, así como también el estado de las actividades a cargo del trabajador oficial en el momento de la terminación del contrato. La evidencia proporcionada en la herramienta Archer demuestra que la ejecución del control se está llevando a cabo conforme la descripción y demás atributos de este.</t>
  </si>
  <si>
    <t>RP-6023</t>
  </si>
  <si>
    <t>MPFI-CP3: Verificar que la matriz de conocimiento se encuentre correctamente diligenciada y firmada por el jefe directo quien valida las actividades alli descritas</t>
  </si>
  <si>
    <t>Verificar que la matriz de conocimiento se encuentre correctamente diligenciada y firmada por el jefe directo quien valida las actividades alli descritas</t>
  </si>
  <si>
    <t>Planta de personal archivo Excel (identificando las matrices diligenciadas)</t>
  </si>
  <si>
    <t>Rodriguez Villanueva Villanueva, Lucy</t>
  </si>
  <si>
    <t xml:space="preserve">
  Se anexa relación de inventario del estado actual de las matrices de  conocimiento con corte a 30 de noviembre de 2024.
</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</si>
  <si>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ha registrado en Archer anexo con la relación de inventario del estado actual de las matrices. La evidencia proporcionada en la herramienta Archer demuestra que la ejecución del control se está llevando a cabo conforme la descripción y demás atributos de este.</t>
  </si>
  <si>
    <t>RP-6024</t>
  </si>
  <si>
    <t>MPFI-CP4: Registrar las observaciones de revisión de la Norma Técnica y/o especificación técnica en el formato “MPFI0201F02 Acta Gestión de Normas y Especificaciones Técnicas y realiza la publicación en el SISTEC.</t>
  </si>
  <si>
    <t>Registrar las observaciones de revisión de la Norma Técnica y/o especificación técnica en el formato “MPFI0201F02 Acta Gestión de Normas y Especificaciones Técnicas y realiza la publicación en el SISTEC.</t>
  </si>
  <si>
    <t>MPFI0201F02 Acta Gestión de Normas y Especificaciones Técnicas</t>
  </si>
  <si>
    <t xml:space="preserve">se anexa MPFI0201F02 Acta Gestión de Normas y Especificaciones Técnicas </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</si>
  <si>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ha registrado en Archer acta gestión de normas y especificaciones técnicas. La evidencia proporcionada en la herramienta Archer demuestra que la ejecución del control se está llevando a cabo conforme la descripción y demás atributos de este.</t>
  </si>
  <si>
    <t>RP-6025</t>
  </si>
  <si>
    <t>MPFI-CP5: Desarrollar espacios de transferencia de conocimiento por parte de los colaboradores.</t>
  </si>
  <si>
    <t>Desarrollar espacios de transferencia de conocimiento por parte de los colaboradores.</t>
  </si>
  <si>
    <t>MPFD0801F04 Listas de asistencia o registro virtual y presentaciones de las transferencia (informe o video o presentación en power point)</t>
  </si>
  <si>
    <t>Dentro de los espacios de transferencia del conocimiento anexamos listas de asistencia del curso de integridad virtual, con corte a 30 de noviembre de 2024.  El total 1550 de registros de los servidores que realizaron  y aprobaron y aprobaron el curso afianzando las definiciones del código de integridad.</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</si>
  <si>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ha registrado en Archer listas de asistencia del curso de integridad virtual, con corte a 30 de noviembre de 2024.  El total 1550 de registros de los servidores que realizaron y aprobaron y aprobaron el curso afianzando las definiciones del código de integridad. La evidencia proporcionada en la herramienta Archer demuestra que la ejecución del control se está llevando a cabo conforme la descripción y demás atributos de este.</t>
  </si>
  <si>
    <t>RP-6026</t>
  </si>
  <si>
    <t>MPFI-CP6: Aprobar el Plan Institucional de Capacitación.</t>
  </si>
  <si>
    <t>Aprobar el Plan Institucional de Capacitación.</t>
  </si>
  <si>
    <t>Plan Institucional de Capacitación</t>
  </si>
  <si>
    <t>17/12/2024
  Se presenta el Plan Institucional de Capacitación – PIC 2024 de la Empresa de Acueducto y Alcantarillado de Bogotá ESP, el cual se edita directamente por la plataforma del SIDEAP con base en la información que se suministra. El Plan definitivo se consolido y ajusto de conformidad con los lineamientos que se presenten en el Plan General Estratégico.
 De igual manera, se adjunta el plan de acción con las actividades ejecutadas durante la vigencia  2024, allí aparece el  responsable, frecuencia, propósito, criterios de aceptación o rechazo, desviaciones y evidencia.</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</si>
  <si>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ha registrado en Archer el Plan Institucional de Capacitación – PIC 2024 de la Empresa de Acueducto y Alcantarillado de Bogotá ESP, el cual se edita directamente por la plataforma del SIDEAP con base en la información que se suministra. El Plan definitivo se consolido y ajusto de conformidad con los lineamientos que se presenten en el Plan General Estratégico. La evidencia proporcionada en la herramienta Archer demuestra que la ejecución del control se está llevando a cabo conforme la descripción y demás atributos de este.</t>
  </si>
  <si>
    <t>RP-6027</t>
  </si>
  <si>
    <t>MPFI-CP7: Realizar análisis de viabilidad para la evaluación de un producto o nueva tecnología</t>
  </si>
  <si>
    <t>Realizar análisis de viabilidad para la evaluación de un producto o nueva tecnología</t>
  </si>
  <si>
    <t>*MPFI0202F03
Solicitud de Evaluación de Producto o Nueva Tecnología
*MPFI0202F01 Informe visita técnica (cuando aplique)
* Correo Eléctronico</t>
  </si>
  <si>
    <t xml:space="preserve">Se anexa la solicitud de Evaluación de Producto o Nueva Tecnología y soporte  Correo Electrónico de puesta en marcha de prueba con los reactivos. e informe de seguimiento de visitas técnicas. </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</si>
  <si>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ha documentado en Archer solicitud de Evaluación de Producto o Nueva Tecnología y soporte correo electrónico de puesta en marcha de prueba con los reactivos e informe de seguimiento de visitas técnicas. La evidencia disponible en la herramienta Archer confirma que las actividades se ejecutan de acuerdo con los criterios establecidos.</t>
  </si>
  <si>
    <t>RP-6028</t>
  </si>
  <si>
    <t>MPFI-CP8: Realizar la evaluación de un producto o nueva tecnología</t>
  </si>
  <si>
    <t>Realizar la evaluación de un producto o nueva tecnología</t>
  </si>
  <si>
    <t>*MPFI0202F05 Plan de pruebas
*MPFI0202F01 Informe visita técnica (cuando aplique)
*MPFI0202F07 Informe Final de Evaluación</t>
  </si>
  <si>
    <t xml:space="preserve">SE ANEXA Plan de pruebas E  Informe Final de Evaluación​ de la nueva tecnología de medición de manganeso en línea.  </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</si>
  <si>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ha documentado en Archer el plan de pruebas e informe final de evaluación​ de la nueva tecnología de medición de manganeso en línea. La evidencia disponible en la herramienta Archer confirma que las actividades se ejecutan de acuerdo con los criterios establecidos.</t>
  </si>
  <si>
    <t>RP-6029</t>
  </si>
  <si>
    <t>MPFI-CP9: Realizar la aceptación de un producto o nueva tecnología</t>
  </si>
  <si>
    <t>Realizar la aceptación de un producto o nueva tecnología</t>
  </si>
  <si>
    <t>*MPFD0801F07 
Plantilla Power Point
*Acta de Comité Industrial firmada</t>
  </si>
  <si>
    <t>SE ANEXA EL ACTA DE COMITÉ 4 FIRMADA DONDE SE APROBÓ LA nueva tecnología Medidor Electromagnético Tipo Inserción Y LA RESPECTIVA PRESENTACIÓN .</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</si>
  <si>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ha documentado en Archer el acta de comité 4 firmada donde se aprobó la nueva tecnología medidor electromagnético tipo inserción y la respectiva presentación. La evidencia disponible confirma que las actividades se ejecutan de acuerdo con los criterios establecidos.</t>
  </si>
  <si>
    <t>RP-5080</t>
  </si>
  <si>
    <t>MPFJ-CC14: Tomar decisión sobre el caso de acción de repetición en cuanto a lo sustentado por el apoderado que realiza el estudio.</t>
  </si>
  <si>
    <t>Tomar decisión sobre el caso de acción de repetición en cuanto a lo sustentado por el apoderado que realiza el estudio.</t>
  </si>
  <si>
    <t>Ficha de acción de repetición 
MPFD0801F06
Acta de Comité</t>
  </si>
  <si>
    <t>Osorio Pena, Alida</t>
  </si>
  <si>
    <t>No se activo la la ejecución del control, no se materializaron riesgos. Anexamos correo electrónico.</t>
  </si>
  <si>
    <t>DISEÑO: La descripción del control no cumple con los criterios definidos en la metodología de Administración de riesgos. La DGCP se encuentra revisando la matriz de riesgos del proceso.
 EJECUCIÓN: El área determinó como medio de verificación (evidencia cargada) de la no materialización del riesgo estipuló "Ficha de acción de repetición MPFD0801F06 Acta de Comité", sin embargo, se adjunta correo electrónico en el cual se asegura no "tener conocimiento de materializaciones de riesgos de corrupción y de gestión", por lo que, la DGCYP recomienda que en caso de no presentarse acciones de repetición en el término de autocontrol, se deje constancia en el comité y se cargue acta suscrita del mismo en el seguimiento, de lo contrario no se cuenta con  evidencia valida que valide la no materialización del riesgos. Caso contrario es cuando se presenten acciones de repetición, en el cual se deberá cargar la ficha de acción de repetición MPFD0801F0.</t>
  </si>
  <si>
    <t>Gestión Jurídica</t>
  </si>
  <si>
    <t>FND-29361</t>
  </si>
  <si>
    <t>R4-MPFJ</t>
  </si>
  <si>
    <t>RP-5073</t>
  </si>
  <si>
    <t>MPFJ-CC4: Emitir nuevo concepto jurídico para enviar al área.</t>
  </si>
  <si>
    <t>El Jefe de la Oficina de Asesoría Legal revisa el concepto jurídico emitido, en el cual se incurrio  en interpretaciones subjetivas de las normas. Analiza y emite un nuevo concepto para enviar al área.</t>
  </si>
  <si>
    <t>MPFJ0101F01
Concepto jurídico debidamente firmado</t>
  </si>
  <si>
    <t xml:space="preserve"> DISEÑO: La descripción del control no cumple con los criterios definidos en la metodología de Administración de riesgos. La DGCP se encuentra revisando la matriz de riesgos del proceso.
 EJECUCIÓN: El área determinó como medio de verificación (evidencia cargada) de la no materialización del riesgo " MPFJ0101F01 Concepto jurídico debidamente firmado", sin embargo, se adjunta correo electrónico en el cual se asegura no "tener conocimiento de materializaciones de riesgos de corrupción y de gestión", por lo que, la DGCYP recomienda que se cargue una muestra de conceptos jurídicos desarrollados en el cuatrimestre, de lo contrario no se cuenta con evidencia que valide la no materialización del riesgo de incurrir en interpretaciones subjetivas de las normas</t>
  </si>
  <si>
    <t>FND-29360</t>
  </si>
  <si>
    <t>R3-MPFJ</t>
  </si>
  <si>
    <t>RP-5072</t>
  </si>
  <si>
    <t>MPFJ-CC5: Recibir las encuentas de satisfacción del usuario interno y analizar los resultados.</t>
  </si>
  <si>
    <t>El profesional de la Dirección Rentabilidad Costos y Gastos coordina el envío de la encuesta de percepción de satisfacción del usuario a todas las ARS,  recibe las encuestas diligenciadas y  tabula en el aplicativo en Excel, actualizar la presentación estándar, determinar hallazgos y definir acciones de mejora y remite a cada una de las ARS el informe de gestión de servicios compartidos</t>
  </si>
  <si>
    <t>Informe de gestión de servicios compartidos
MPCS0202F02
Plan de Mejoramiento</t>
  </si>
  <si>
    <t>No se activo la la ejecución del control, a la fecha no se ha recibido la encuesta de percepción de satisfacción del usuario.</t>
  </si>
  <si>
    <t>DISEÑO: La descripción del control no cumple con los criterios definidos en la metodología de Administración de riesgos. La DGCP se encuentra revisando la matriz de riesgos del proceso.
 EJECUCIÓN: El área determinó como medio de verificación (evidencia cargada) de la no materialización del riesgo " Informe de gestión de servicios compartidos MPCS0202F02 -Plan de Mejoramiento", sin embargo, no se ha recibido la encuesta de percepción de satisfacción del usuario.</t>
  </si>
  <si>
    <t>RP-5079</t>
  </si>
  <si>
    <t>MPFJ-CC7: Informar a la Oficina de Control Interno Disciplinario los hechos en los cuales incurrio el apoderado de la Empresa por la indebida Representación jucidicial y/o Adminsitrativa de la Emrpesa.</t>
  </si>
  <si>
    <t>Informar a la Oficina de Control Interno Disciplinario los hechos en los cuales incurrio el apoderado de la Empresa por la indebida Representación jucidicial y/o Adminsitrativa de la Emrpesa.</t>
  </si>
  <si>
    <t>Memorando y/o correo electrónico.</t>
  </si>
  <si>
    <t>DISEÑO: La descripción del control no cumple con los criterios definidos en la metodología de Administración de riesgos. La DGCP se encuentra revisando la matriz de riesgos del proceso.
 EJECUCIÓN: El área determinó como medio de verificación (evidencia cargada) de la no materialización del riesgo " Memorando o correo electrónico", se adjunta correo electrónico en el cual se asegura no "tener conocimiento de materializaciones de riesgos de corrupción y de gestión", por lo que, la DGCYP recomienda que en los casos en los cuales no se haya presentado hechos en los cuales haya incurrido el apoderado de la Empresa en indebida Representación juridicial y/o Administrativa de la Empresa, se especifique en el correo electrónico el riesgo para contar con una evidencia especifica.</t>
  </si>
  <si>
    <t>RP-6410</t>
  </si>
  <si>
    <t>MPFJ-CP1: Control de Inicio de Demandas</t>
  </si>
  <si>
    <t>El Secretario de la Gerencia Jurídica relaciona en la Base de Datos de "Control de Inicio de Demandas", la información relacionada con las solicitudes de estudio requeridas por las áreas, fecha y memorando interno de asignación al abogado. Por su parte, el profesional designado por la Gerencia Jurídica encargado de administrar y hacer seguimiento a la Base de Datos "Control de Inicio de Demandas", identifica los tipos de procesos y sus términos de Ley, con el fin de determinar, de manera preliminar, la caducidad del posible medio de control. Posteriormente, el abogado que ha realizado el estudio da respuesta indicando la clase de proceso, su fecha de caducidad y procedencia de la acción; con dicha información el profesional actualiza la Base de Datos, de forma que se generan alertas frente al vencimiento para la presentación de la demanda y realiza el seguimiento a la presentación oportuna de ésta, requiriendo al Abogado encargado que informe el estado del trámite. La Oficina de Representación Judicial y Actuación Administrativa informa al área la gestión realizada a su solicitud, incluso cuando no es procedente el inicio de la acción.</t>
  </si>
  <si>
    <t>Base de Datos "Control de inicio de demandas" (cuadro excel)</t>
  </si>
  <si>
    <t xml:space="preserve">La Gerencia Jurídica mediante un archivo de Excel lleva el control de los oficios que radican las áreas para que se estudie la posibilidad de iniciar o no demanda, dentro de los términos de Ley. Durante los meses de agosto, septiembre, octubre, noviembre y hasta el 16 de diciembre de 2024, así:
 Agosto: Hasta el 30 de agosto de 2024 se han recibido  135 solicitudes de inicio o concepto, de las distintas áreas de la Empresa, para definir la  procedencia de demanda para el mes de agosto se han recibido 12 solicitudes de inicios de demanda o concepto de las distintas áreas de la Empresa  para definir la  procedencia de demanda y/o denuncia ante la autoridad competente. 1 se encuentra en solicitud de conciliación. Se radicaron 11 demandas y/o denuncias ante la autoridad competente. 
 Septiembre: Hasta el 30 de septiembre de 2024 se han recibido  163 solicitudes de inicio o concepto, de las distintas áreas de la Empresa, para definir la  procedencia de demanda para el mes de septiembre se han recibido 28 solicitudes de inicios de demanda o concepto de las distintas áreas de la Empresa  para definir la  procedencia de demanda y/o denuncia ante la autoridad competente. 13 se encuentra en elaboración de concepto. Se radicaron 12 demandas y/o denuncias ante la autoridad competente  . 2 conceptos de no inicio. 1 de radicó solicitud de conciliación extrajudicial.
 Octubre: Hasta el 30 de octubre de 2024 se han recibido  216 solicitudes de inicio o concepto, de las distintas áreas de la Empresa, para definir la  procedencia de demanda para el mes de octubre se han recibido  53 solicitudes de inicios de demanda o concepto de las distintas áreas de la Empresa  para definir la  procedencia de demanda y/o denuncia ante la autoridad competente. 15 se encuentra en elaboración de concepto . Se radicaron 38 demandas y/o denuncias ante la autoridad competente.  
 Noviembre: Hasta el 30 de noviembre de 2024 se han recibido  305 solicitudes de inicio o concepto, de las distintas áreas de la Empresa, para definir la  procedencia de demanda, para el mes de noviembre se han recibido  89 solicitudes de inicios de demanda o concepto de las distintas áreas de la Empresa  para definir la  procedencia de demanda y/o denuncia ante la autoridad competente. 18 se encuentra en elaboración de concepto.  44 se encuentran en elaboración de querellas. 1 se encuentra en elaboración de denuncia. 1 en solicitud de insumos. Se radicaron 24 demandas y/o denuncias ante la autoridad competente. 1 se encuentra anulada ya que la solicitud llegó repetida en el consecutivo  6030001-2024-0774. 
 Diciembre: Hasta el 16 de diciembre de 2024 se han recibido 332  solicitudes de inicio o concepto, de las distintas áreas de la Empresa, para definir la  procedencia de demanda, para el mes de diciembre se han recibido  27 solicitudes de inicios de demanda o concepto de las distintas áreas de la Empresa  para definir la  procedencia de demanda y/o denuncia ante la autoridad competente. 11 se encuentra en elaboración de concepto. Se radicaron 2 demandas y/o denuncias ante la autoridad competente. 1 se encuentra anulada ya que la solicitud llegó repetida en el consecutivo  6030001-2024-0774.  </t>
  </si>
  <si>
    <t>DISEÑO: La descripción del control no cumple con los criterios definidos en la metodología de Administración de riesgos. La DGCP se encuentra revisando la matriz de riesgos del proceso.
 EJECUCIÓN: Se evidencia cumplimiento al control planteado mediante Base de Datos "Control de inicio de demandas" el trámite de las solicitudes de estudio requeridas por las áreas de los meses de mayo, septiembre, octubre, noviembre y diciembre.</t>
  </si>
  <si>
    <t>RP-5076</t>
  </si>
  <si>
    <t>MPFJ-CP10:  Realizar seguimiento al cumplimiento de dos (2) términos legales: el primero, es el establecido en las normas que regulan los estudios de procedencia de las acciones de repetición ante el Comité de Conciliación (4 meses), y el segundo, el control de los términos para la presentación de la demanda dentro de los plazos en la normatividad legal vigente.</t>
  </si>
  <si>
    <t>Realizar seguimiento al cumplimiento de dos (2) términos legales: el primero, es el establecido en las normas que regulan los estudios de procedencia de las acciones de repetición ante el Comité de Conciliación (4 meses), y el segundo, el control de los términos para la presentación de la demanda dentro de los plazosen la normatividad legal vigente.
El Secretario Técnico del Comité de Conciliación entrega el memorando interno de certificación de pago enviado por el Ordenador del Gasto, una vez se ha realizado el pago al responsable designado de la actualización de la base de datos “Seguimiento casos viabilidad acciones de Repetición (cuadro excel)”, quien registra la información correspondiente a la condena pagada y su fecha de pago. El Secretario del Comité solicita al Jefe de Oficina de Representación Judicial el estudio de procedencia de la acción de repetición y que éste asigne el Abogado. Posteriormente, el responsable de la Base de Datos actualiza las fechas de reparto al Abogado, de forma que se realiza seguimiento al término de los cuatro (4) meses para la presentación del caso al Comité de conciliación y al término  establecido para la presentación de la demanda.</t>
  </si>
  <si>
    <t>Seguimiento casos viabilidad acciones de Repetición (cuadro excel)</t>
  </si>
  <si>
    <t>La Oficina de Representación Judicial y Actuación Administrativa realiza el seguimiento y control de los términos de las acciones de repetición. Se anexa archivo en Excel.</t>
  </si>
  <si>
    <t>DISEÑO: La descripción del control no cumple con los criterios definidos en la metodología de Administración de riesgos. La DGCP se encuentra revisando la matriz de riesgos del proceso.
 EJECUCIÓN: Se evidencia cumplimiento al control planteado mediante Base de Datos el trámite de las acciones de repetición del tercer cuatrimestre.</t>
  </si>
  <si>
    <t>RP-5074</t>
  </si>
  <si>
    <t>MPFJ-CP12:  Solicitud o reiteración de información a las áreas para remisión a los abogados apoderados de la empresa.</t>
  </si>
  <si>
    <t>Se envía memorando Interno de solicitud y/o correo electrónico solicitando o reiterando a las áreas el envío de la información para el desarrollo de los procesos judiciales o  Administrativos conforme a lo descrito en los procedimientos de la Oficina. De ser necesario se coordinará una reunión entre el apoderado y el área técnica, con el fin de revisar y complementar el material probatorio allegado.</t>
  </si>
  <si>
    <t>Memorando (de solicitud o de reiteración al área) y/o Correo electrónico
Carta externa/ memorando interno o correo electrónico (remitiendo pronunciamiento del área al abogado)</t>
  </si>
  <si>
    <t>La Oficina de Representación Judicial y Actuación Administrativa solicita a las áreas la información necesaria para atender los requerimientos, mediante memorandos Internos y/o correos electrónicos. Se anexa muestreo de dichas solicitudes de los meses de agosto, septiembre, octubre, noviembre y diciembre de 2024.</t>
  </si>
  <si>
    <t>DISEÑO: La descripción del control no cumple con los criterios definidos en la metodología de Administración de riesgos. La DGCP se encuentra revisando la matriz de riesgos del proceso.
 EJECUCIÓN: Se evidencia cumplimiento del control mediante memorando Interno de solicitud y/o correo electrónico solicitando o reiterando a las áreas el envío de la información para el desarrollo de los procesos judiciales o Administrativos conforme a lo descrito en los procedimientos de la Oficina.</t>
  </si>
  <si>
    <t>RP-5081</t>
  </si>
  <si>
    <t>MPFJ-CP2: Conocer por parte de la Oficina los movimientos de los procesos judiciales en donde es parte la empresa para saber los avances en los mismos.</t>
  </si>
  <si>
    <t>Conocer por parte de la Oficina los movimientos de los procesos judiciales en donde es parte la empresa para saber los avances en los mismos.
El proveedor externo de Vigilancia Judicial informa semanalmente a la Oficina de Representación Judicial las novedades ocurridas en los procesos en los cuales se adelanta la representación judicial de la empresa con el fin de mantenerse informado respecto a los avances.</t>
  </si>
  <si>
    <t>Notificaciones del proveedor de Vigilancia Judicial.
Base de datos en Excel</t>
  </si>
  <si>
    <t>La Oficina de Representación Judicial y Actuación Administrativa cuenta con el apoyo del proveedor de vigilancia judicial quienes remiten a la oficina de Representación Judicial y AA y a los abogados apoderados de la Empresa, el reporte diario de movimientos que se presentan en los procesos judiciales en donde es parte la empresa.
 Igualmente, la ORJ y AA realiza el control de movimientos judiciales, con apoyo de los abogados apoderados de la Empresa tanto externos como de planta, supervisores, auxiliares de la oficina que apoyan en la revisión de la página de la rama judicial, identificando así, los términos judiciales de los procesos judiciales en los que es parte la Empresa. Es importante precisar que los apoderados externos de la Empresa tienen dentro de sus obligaciones específicas del contratista, realizar la vigilancia judicial de los procesos que tienen a su cargo: ..." Realizar la vigilancia jurídica permanente en cada proceso y actuación donde asuma la representación judicial, extrajudicial o administrativa de manera directa."
 Como evidencia se anexa muestra de correos electrónicos en donde la firma que realiza la vigilancia judicial envía reporte de los movimientos surtidos en procesos donde es parte la EAAB y los archivos de Excel en donde se lleva el control de los reportes enviados de los meses de agosto, septiembre, octubre, noviembre y diciembre 2024.</t>
  </si>
  <si>
    <t>DISEÑO: La descripción del control no cumple con los criterios definidos en la metodología de Administración de riesgos. La DGCP se encuentra revisando la matriz de riesgos del proceso.
 EJECUCIÓN: Se evidencia el cumplimiento del medio de verificación "Notificaciones del proveedor de Vigilancia Judicial. Base de datos en Excel", se adjunta correos de seguimiento de Lupa Jurídica del periodo de autocontrol.</t>
  </si>
  <si>
    <t>RP-5070</t>
  </si>
  <si>
    <t>MPFJ-CP3: Seguimiento a las respuestas de los conceptos</t>
  </si>
  <si>
    <t>Efectuar el reparto al interior de la Oficina de Asesoría Legal dentro de los dos (2) días siguientes al recibo de la solicitud y remite vía correo electrónico con los soportes, verifica que se cumpla con un reparto equitativo según las cargas laborales y perfiles del personal. Envía copia de los documentos a la Secretaria de la Oficina de Asesoría Legal para que realice el seguimiento a las respuestas.</t>
  </si>
  <si>
    <t>Correo eléctronico</t>
  </si>
  <si>
    <t>El Jefe de Oficina realiza el reparto de los documentos a los profesionales siendo asignado mediante correo electrónico.
 Se anexa muestra de correos electrónicos de los meses agosto, septiembre, octubre, noviembre y diciembre de 2024, cuando es asignado al profesional por el Jefe de Oficina de Asesoría Legal y el control de reparto que se realiza de la asignación.</t>
  </si>
  <si>
    <t>DISEÑO: La descripción del control no cumple con los criterios definidos en la metodología de Administración de riesgos. La DGCP se encuentra revisando la matriz de riesgos del proceso.
 EJECUCIÓN: Se evidencia la ejecución del control mediante correos electrónicos de reparto. De igual forma, se recomienda desarrollar matriz de seguimiento que evidencia que los profesionales atienden las solicitudes en debida forma y a tiempo</t>
  </si>
  <si>
    <t>RP-5078</t>
  </si>
  <si>
    <t>MPFJ-CP8: Capacitación y/o orientación jurídica</t>
  </si>
  <si>
    <t>La Gerencia Jurídica participa en las jornadas de capacitación y/o orientación jurídica para los profesionales, con el fin de que se actualicen y fortalezcan sus conocimientos (capacitaciones, diplomados, seminarios).</t>
  </si>
  <si>
    <t>Correos electrónicos, pantallazos de la jornada de capacitación, inscripciones y  Certificaciones (si aplica)</t>
  </si>
  <si>
    <t>Abogados de la Gerencia Jurídica han asistido a capacitaciones, Se anexan evidencias.</t>
  </si>
  <si>
    <t>DISEÑO: La descripción del control no cumple con los criterios definidos en la metodología de Administración de riesgos. La DGCP se encuentra revisando la matriz de riesgos del proceso.
 EJECUCIÓN: Se evidencia cargue de constancias de capacitación realizada por los abogados de la OAJ</t>
  </si>
  <si>
    <t>RP-6199</t>
  </si>
  <si>
    <t>MPFM-CC9: Mantenimiento correctivo</t>
  </si>
  <si>
    <t>Mantenimiento correctivo</t>
  </si>
  <si>
    <t>Aviso SAP,  Recepción y entrega de vehículo</t>
  </si>
  <si>
    <t>Se anexa reporte de avisos SAP V1 correspondiente a los meses de agosto, septiembre, octubre y noviembre de 2024 relacionados a mantenimiento preventivo y Transito interno y Mantenimiento correctivo de vehículos. Igualmente se anexa muestra de los documentos solicitados relacionados a avisos que describen el mantenimiento correctivo de vehículos.</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</si>
  <si>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Los anexos adjuntan los reportes de avisos SAP V1 correspondientes a los meses de agosto, septiembre, octubre y noviembre de 2024, detallando actividades de mantenimiento preventivo y correctivo de vehículos, así como el tránsito interno. La evidencia en Archer confirma la ejecución conforme a lo establecido en el medio de verificación.</t>
  </si>
  <si>
    <t>Gestión de Mantenimiento, Calibración, Hidrometeorología y Ensayo</t>
  </si>
  <si>
    <t>FND-29552</t>
  </si>
  <si>
    <t>R1-MPFM</t>
  </si>
  <si>
    <t>RP-6191</t>
  </si>
  <si>
    <t>MPFM-CP1: Verificar y asegurar que se incorporan requisitos y disposiciones de Capacitación de operación inicial de equipos en las recpectivas minutas o acuerdos de voluntados con contratistas</t>
  </si>
  <si>
    <t>Verificar y asegurar que se incorporan requisitos y disposiciones de Capacitación de operación inicial de equipos en las recpectivas minutas o acuerdos de voluntados con contratistas.</t>
  </si>
  <si>
    <t>Solicitud de contratación, Condiciones y términos y Minuta del Contrato</t>
  </si>
  <si>
    <t>Garay Niño, Alejandra Maria
Gomez Ortiz, Hernan Oswaldo
Lopez Parrado, Sonia Patricia
Restrepo Loaiza, Claudia Ivonne</t>
  </si>
  <si>
    <t>Ger de Tecnologia - Dir Informacion Tecnica y Geografica
Ger Gestion Humana y Administrativa - Dir Salud
Ger Gestion Humana y Administrativa - Dir Servicios Administrativos
Ger de Tecnologia - Dir Servicios de Electromecanica</t>
  </si>
  <si>
    <t>DURANTE EL 3 CUATRIMESTRE DE 2024 NO SE INICIARON CONTRATOS EN DONDE SE REQUIRIERA Y SOLICITARA CAPACITACIÓN.</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</si>
  <si>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reportó en Archer que no se suscribieron contratos que requirieran capacitación durante el tercer cuatrimestre de 2024.</t>
  </si>
  <si>
    <t>RP-6200</t>
  </si>
  <si>
    <t>MPFM-CP10: Verificación de repuestos de vehículos</t>
  </si>
  <si>
    <t>Verificación de repuestos de vehículos</t>
  </si>
  <si>
    <t>Correo electrónico al contratista (cambio de repuesto)</t>
  </si>
  <si>
    <t xml:space="preserve">El equipo profesional de equipo automotriz indica que no se han solicitado cambios de repuesto, ni garantias de repuestos ya instalados, dado que se cuenta con inventario del contratista. Adicionalmente, cuenta con 2 funcionarios dentro de las instalaciones, agilizando el suministro, así como 2 motocicletas las cuales transportan los repuestos en el tiempo exigido en el contrato. </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</si>
  <si>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reportó en Archer correo electrónico donde se indica que no se han solicitado cambios de repuestos al contratista, ni garantías de repuestos ya instalados.</t>
  </si>
  <si>
    <t>RP-6192</t>
  </si>
  <si>
    <t>MPFM-CP2: Análisis de criticidad y análisis de mantenimiento centrado en confiabilidad (RCM)</t>
  </si>
  <si>
    <t>Análisis de criticidad y análisis de mantenimiento centrado en confiabilidad (RCM)</t>
  </si>
  <si>
    <t>Informe AC</t>
  </si>
  <si>
    <t>Gomez Ortiz, Hernan Oswaldo
Lopez Parrado, Sonia Patricia
Restrepo Loaiza, Claudia Ivonne</t>
  </si>
  <si>
    <t>Ger de Tecnologia - Dir Servicios de Electromecanica</t>
  </si>
  <si>
    <t>Durante el tercer cuatrimestre de 2024 no se realizo análisis de criticidad y RCM. se adjudico contrato en 2024 prestación de servicios para realizar análisis de criticidad y RCM para 8000 activos electromecánicos para el año 2025 Contrato No. 1-05-26300-1689-2024.</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</si>
  <si>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reportó en Archer que durante el tercer cuatrimestre de 2024 no se realizó análisis de criticidad y RCM. se adjudicó contrato en 2024 prestación de servicios para realizar análisis de criticidad y RCM para 8000 activos electromecánicos para el año 2025 Contrato No. 1-05-26300-1689-2024.</t>
  </si>
  <si>
    <t>RP-6193</t>
  </si>
  <si>
    <t>MPFM-CP3: Mantenimiento preventivo de vehículos</t>
  </si>
  <si>
    <t>Mantenimiento preventivo de vehículos</t>
  </si>
  <si>
    <t>Avisos  SAP,</t>
  </si>
  <si>
    <t>Se anexa relación de los mantenimientos preventivos atendidos entre los meses de abril y julio de 2024 al igual que el formato de mantenimiento del parque automotor aleatorio de los meses de agosto, septiembre, octubre y noviembre de 2024</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</si>
  <si>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reportó en Archer los anexos los formatos de mantenimiento del parque automotor aleatorio de los meses de agosto, septiembre, octubre y noviembre de 2024. La evidencia proporcionada en Archer demuestra que la ejecución del control se está llevando a cabo conforme la descripción y demás atributos de este.</t>
  </si>
  <si>
    <t>RP-6194</t>
  </si>
  <si>
    <t>MPFM-CP4: Mantenimiento preventivo y correctivo de planta física</t>
  </si>
  <si>
    <t>Mantenimiento preventivo y correctivo de planta física</t>
  </si>
  <si>
    <t xml:space="preserve">Se anexa informe que concluye que los trabajos fueron ejecutados entre agosto y noviembre de 2024 por el equipo de planta física, en cumplimiento con las solicitudes provenientes de las distintas áreas de la empresa, gestionadas a través del aviso SAP L1 También cabe señalar que se realizaron trabajos, por medio de solicitudes hechas por las diferentes ARS, por medio de correo electrónico, por visitas de secretaria de salud y por modificaciones solicitadas directamente por Direcciones y Gerencias de la EAAB-ESP. </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</si>
  <si>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reportó en Archer informe que concluye que los trabajos fueron ejecutados entre agosto y noviembre de 2024 por el equipo de planta física, en cumplimiento con las solicitudes provenientes de las distintas áreas de la empresa, gestionadas a través del aviso SAP L1.El informe también señala que se realizaron trabajos, por medio de solicitudes hechas por las diferentes ARS, por medio de correo electrónico, por visitas de secretaria de salud y por modificaciones solicitadas directamente por Direcciones y Gerencias de la EAAB-ESP. La evidencia proporcionada en la herramienta Archer demuestra que la ejecución del control se está llevando a cabo conforme la descripción y demás atributos de este.</t>
  </si>
  <si>
    <t>RP-6195</t>
  </si>
  <si>
    <t>MPFM-CP5: Apoyo Técnico del Ingeniero Coordinador de Grupo</t>
  </si>
  <si>
    <t>"Apoyo Técnico del Ingeniero Coordinador de Grupo El técnico en campo solicita apoyo al ingeniero coordinador, COMUNICACIÓN DIARIA."</t>
  </si>
  <si>
    <t>Orden de trabajo</t>
  </si>
  <si>
    <t>EL APOYO TÉCNICO SE REALIZA A DIARIO POR PARTE DE LOS INGENIEROS COORDINADORES NIVEL 21 DE LA D.S.E. VIA RADIO DE COMUNICACIONES  AL PERSONAL TECNÓLOGO Y TÉCNICO MEDIANTE EL SISTEMA TRUNKING, SISTEMA TRANSVERSAL DE COMUNICACIONES DE LA EMPRESA, SE ANEXAN ORDENES DE TRABAJO Y DOCUMENTO EXPLICATIVO.</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</si>
  <si>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reportó en Archer órdenes de trabajo que evidencian apoyo técnico en actividades de mantenimiento, sin embargo. La evidencia proporcionada en la herramienta Archer demuestra que la ejecución del control se está llevando a cabo conforme la descripción y demás atributos de este.</t>
  </si>
  <si>
    <t>RP-6196</t>
  </si>
  <si>
    <t>MPFM-CP6: Periodo de acompañamiento a personal nuevo por el personal experto</t>
  </si>
  <si>
    <t>Periodo de acompañamiento a personal nuevo por el personal experto</t>
  </si>
  <si>
    <t>Ayuda de memoria</t>
  </si>
  <si>
    <t>El profesional de equipo automotriz indica que en agosto, septiembre, octubre y noviembre no ingresó personal nuevo al área.  La oficina de planta física realizo inducción a los nuevos funcionarios de apoyo, se anexa ayuda de memoria.</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</si>
  <si>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reportó en Archer indica que en agosto, septiembre, octubre y noviembre no ingresó personal nuevo al área, la oficina de planta física realizo inducción a los nuevos funcionarios de apoyo, esto se puede reflejar en la ayuda de memoria. La evidencia proporcionada en la herramienta Archer demuestra que la ejecución del control se está llevando a cabo conforme la descripción y demás atributos de este.</t>
  </si>
  <si>
    <t>RP-6197</t>
  </si>
  <si>
    <t>MPFM-CP7: Analizar y evaluar órdenes de trabajo de mantenimiento</t>
  </si>
  <si>
    <t>Analizar y evaluar órdenes de trabajo de mantenimiento</t>
  </si>
  <si>
    <t>Orden de trabajo, Hoja de vida del equipo (Módulo PM-SAP)</t>
  </si>
  <si>
    <t>Baron Peralta, Marco Antonio
Garay Niño, Alejandra Maria
Gomez Ortiz, Hernan Oswaldo
Grajales Vergara, Lina Marcela
Lopez Parrado, Sonia Patricia
Restrepo Loaiza, Claudia Ivonne</t>
  </si>
  <si>
    <t>SE ANEXA MUESTREO ALEATORIO DE ORDENES DE TRABAJO EN DONDE SE VERIFICA QUE EL ING PROFESIONAL 21 DIVISIÓN EJECUCIÓN DE MANTENIMIENTO REVISA Y APRUEBA LAS ACTIVIDADES DESCRITAS EN LAS ORDENES DE TRABAJO DEL TERCER CUATRIMESTRE 2024.
 FRENTE AL COMENTARIO DEL MONITOREO SE ACLARA QUE LA VERIFICACIÓN SE VALIDA YA QUE DE LO CONTRARIO EL INGENIERO COORDINADOR DEVUELVE LA ORDEN SI NO LOGRA VALIDAR LA TOTALIDAD DE LA MISMA, EN CASO DE APROBAR LA ORDEN LA VALIDA CON SU FIRMA COMO RESPONSABLE INGENIERO COORDINADOR.
 El ingeniero coordinador recibe las ordenes de parte del personal técnico y tecnólogo con la finalidad de revisar y aprobar con la firma los trabajos ejecutados, consumibles empleados y repuestos instalados. Información que debe revisar al detalle en las ordenes de trabajo y una vez verificadas aprobar con su respectiva firma. (Se anexan ordenes de trabajo donde se evidencia la firma del personal técnico y tecnólogo y personal de mantenimiento).</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</si>
  <si>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reportó en Archer las ordenes de trabajo aleatorias en donde el profesional revisa y aprueba las actividades descritas en las ordenes de trabajo del tercer cuatrimestre 2024. La evidencia proporcionada en la herramienta Archer demuestra que la ejecución del control se está llevando a cabo conforme la descripción y demás atributos de este.</t>
  </si>
  <si>
    <t>RP-6198</t>
  </si>
  <si>
    <t>MPFM-CP8: Actualización de la hoja de vida de equipos</t>
  </si>
  <si>
    <t>Actualización de la hoja de vida de equipos</t>
  </si>
  <si>
    <t>Baron Peralta, Marco Antonio
Cala Omaña, Solyanira
Garay Niño, Alejandra Maria
Gomez Ortiz, Hernan Oswaldo
Grajales Vergara, Lina Marcela
Lopez Parrado, Sonia Patricia
Restrepo Loaiza, Claudia Ivonne</t>
  </si>
  <si>
    <t>Se anexa ejemplo creación de equipo ficha técnica con el fin de mantener actualizado el inventario en el modulo Sistema SAP PM.</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</si>
  <si>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reportó en Archer anexo de ejemplo creación de equipo ficha técnica con el fin de mantener actualizado el inventario en el módulo Sistema SAP PM. La evidencia proporcionada en la herramienta Archer demuestra que la ejecución del control se está llevando a cabo conforme la descripción y demás atributos de este.</t>
  </si>
  <si>
    <t>RP-5252</t>
  </si>
  <si>
    <t>MPFP-CC11: Realizar las acciones persuasivas dirigidas a los terceros que han ocupado el predio</t>
  </si>
  <si>
    <t>Objetivo: Conciliar la restitución Descripción: sensibilizar a los terceros que ocupan de manera ilegal el predio, con el fin de obtener la restitución del mismo.</t>
  </si>
  <si>
    <t>Castro Calderon, Viviana Alejandra
Hernandez Restrepo, Lucia</t>
  </si>
  <si>
    <t>Ger Sistema Maestro - Dir Bienes Raices</t>
  </si>
  <si>
    <t>Teniendo en cuenta la gestión adelantada por los profesionales de la División Técnica Predial ante las entidades competentes y el impulso con relación a los procesos de restitución, se logró la recuperación de 22 predios lo cual permitió que 4 procesos se archivaran.
 Como consecuencia de las visitas persuasivas en las que se pretendía concientizar a la Empresa Fast Moda S.A.S, de liberar la zona aferente del Canal Torca, el cual se encontrada con un uso diferente al destinado de manera reglamentaria como lo es el cerramiento en malla eslabonada y el área endurecida para uso del parqueadero, se logró la entrega del espacio sin el cerramiento con el que contaba. Situación que evitó instaurar medidas policivas.
 Con las diferentes acciones interpuestas y adelantadas se garantiza mantener el uso y destinación inicial de los predios adquiridos por la Empresa y de aquellos que se encuentren en administración.
 PROYECTO
 CHIP
 MATRICULA INMOBILIARIA
 Humedal la Vaca
 AAA0149CHUH
 AAA0149CFZE
 AAA0149CFYN
 50S-40075082
 50S-40075092
 50S-4007509
 Humedal la Vaca
 AAA0149CMNN
 AAA0149CMO
 AAA0149CMP
 AAA0149CMBR
 AAA0149CMCX
 AAA0149CNXS
 AAA0149CNYN
 AAA0149CNZE
 50S-40075171
 50S-40075172
 50S-40075173
 50S-40075177
 50S-40075178
 50S-40075225
 50S-40075226
 50S-4007522
 Humedal la Vaca
 AAA0149CRDE
 AAA0149CREP
 AAA0149CRFZ
 AAA0149CRHK
 AAA0149CPBS
 AAA0149CPCN
 AAA0149CPDE
 AAA0149CPEP
 50S-40075245
 50S-4007524
 50S-40075247
 50S-40075248
 50S-40075252
 50S-40075253
 50S-40075254
 50S-40075255
 Humedal la Vaca
 AAA0149CYEA
 AAA0149CYFT
 AAA0149CYHY
 50S-40075289
 50S-40075290
 50S-4007529
 Canal Torca
 AAA0194SURU
 AAA0230TLCN
 50N-20455427
 50N-20456743
 Anexo:   INFORME DEL 16 DE DICIEMBRE 2024
              OCUPACIÓN NO. 1 -ACTA MATERIALIZACIÓN DE MEDIDA CORRECTIVA HUMEDAL LA      
              VACA
              OCUPACIÓN NO. 2 -ACTA MATERIALIZACIÓN DE MEDIDA CORRECTIVA HUMEDAL LA  
              VACA</t>
  </si>
  <si>
    <t>Diseño del control: El control no se encuentra diseñado de acuerdo con la metodología vigente de riesgos de la EAAB establecida en el procedimiento Administración de Riesgos y Oportunidades por lo que difiere en cuanto a  la estructura propuesta para la redacción del control y  atributos.
 Ejecución del control: Se evidencia la ejecución del control mediante el anexo del informe INFORME DEL 16 DE DICIEMBRE 2024, adicionalmente se anexa ocupación 1 y 2 humedal la vaca</t>
  </si>
  <si>
    <t>Gestión Predial</t>
  </si>
  <si>
    <t>FND-29450</t>
  </si>
  <si>
    <t>R5-MPFP</t>
  </si>
  <si>
    <t>RP-5239</t>
  </si>
  <si>
    <t>MPFP-CP1: Revisión  y verificación de insumos del componente predial</t>
  </si>
  <si>
    <t>Revisión  y verificación de insumos del componente predial Objetivo: Avalar que la información suministrada del componente predial cumpla con los requisitos normativos, técnicos y sociales. Descripción: El equipo interdisciplinario designado revisa, verifica y aprueba la información suministrada por la ARS, de acuerdo con la Norma Técnica NS 178  y el aval de la oficina de Dirección de Información Técnica y Geográfica (DITG). En caso que se detecten inconsistencias se consignan en la Matriz de revisión de insumos y se devuelve a la ARS para que se complemente o corrija la información, de acuerdo con lo descrito en la actividad No. 2.5 MPFP0101P Etapa Preliminar y Estudios de Adquisición Predial. Esto incluye  las consultas ante entidades de índole municipal, distrital y nacional que se requieran.</t>
  </si>
  <si>
    <t>Matriz de revisión de insumos Memorando interno o correo electrónico.</t>
  </si>
  <si>
    <t>1/01/2023</t>
  </si>
  <si>
    <t>31/12/2023</t>
  </si>
  <si>
    <t xml:space="preserve">Durante el período objeto de corte, se efectuó revisión técnica, jurídica y social de los productos prediales relacionados con los proyectos que adelantan las diferentes Áreas Receptoras del Servicio -ARS de la EAAB-ESP en la etapa de Estudios y Diseños de Obra, revisión y análisis que se adelanta conforme a los lineamientos definidos en la norma NS-178. 
 Se precisa que los insumos prediales en varios proyectos han sido revisados, y ajustados en diferentes fechas y en diferentes tramos, razón por la cual se registra un mismo proyecto en varias revisiones y tramos. Se adjunta relación de proyectos y su gestión en PDF.  
 No.
 Área Responsable /Proyecto
 No. Memorando o Aviso SAP
 Soporte de Respuesta
 Anexos  Base
 EXCEL
 1
 Gerencia Sistema Maestro, Dirección Red Troncal - Proyecto: “Estudios Y Diseños Detallados De Las Obras Y Equipos Necesarios Para La Entrega A La Estación Elevadora Canoas De Los Caudales Delos Interceptores Fucha - Tunjuelo, Tunjuelo Bajo Y Tunjuelo – Canoas”
 correo electrónico del 30 julio del 2024
 Memorando No. 252001-2024-00874- 9 de septiembre de 2024
 1
 2
 Zona 4 - Proyecto: “Estudios Y Diseños Detallados De Las Redes De Acueducto, Alcantarillado Sanitario Y Pluvial Para La Ampliación De La Cobertura De Los Barrios Legalizados En El Área De Influencia De La Zona 4 Del Acueducto De Bogotá Fase Ii Localidades De Rafael Uribe, San Cristóbal Y Usme”
 Revisión de insumos – mesa de trabajo 15 de agosto del 2024- Alcance al memorando interno 252001-2024-00742 8 de agosto de 2024.
 Memorando No. 252001-2024-01218 12 de noviembre de 2024
 1
 3
 Gerencia Sistema Maestro, Dirección de Red Troncal: - Proyecto: “Contrato 1-02-25500-1472-2019 Consultoría para el diseño detallado para el sistema de drenaje pluvia del área aferente del vallado la Magdalena, Colector Av. Calle 170, Renovación Integral del canal Américas, Recuperación del Talud Izquierdo del Rio Tunjuelo”.
 Respuesta revisión de insumos – Mesa de trabajo 1 de agosto de 2024, Alcance al Memorando No. 252001-2024-00743 del 8 de agosto de 2024
 Memorando No. 52001-2024-01213 12 de noviembre de 2024
 1
 4
 Gerencia Ambiental -Proyecto: "Estudios De Diseño Para La Reconformación Hidrogeomorfológica Y La Restauración Del Canal Guaymaral”
 correo electrónico del 1 de octubre de 2024 y AVISO SAP 600002154
 252001-2024-01185 1 de noviembre de 2024
 1
 5
 Zona 4 Proyecto “Estudios Y Diseños Detallados De Las Redes De Acueducto, Alcantarillado Sanitario Y Pluvial Para La Ampliación De La Cobertura De Los Barrios Legalizados En El Área De Influencia De La Zona 4 Del Acueducto De Bogotá Fase II Localidad De Ciudad Bolívar”
 Remisión compromiso 06 de marzo de 2024 y mesas de trabajo adelantas durante los meses de junio a octubre de 2024- Contrato de consultoría No. 1-02-34300-1525-2021- Aviso SAP 600001601 y Aviso SAP 600001681
 252001-2024-01392 del 9 de diciembre de 2024
 10 
 Evidencias:      
 Para el presente autocontrol se adjunta por cada proyecto numerado del 1 al 5 las solicitudes recibidas por parte de las ARS a través de memorandos, correos electrónicos y/o Aviso SAP, mediante las cuales solicitan la revisión y análisis predial, así mismo se adjuntan las correspondientes respuestas de la Dirección Bienes Raíces, que dan cuenta del resultado de la revisión de los insumos en sus componentes: Técnico, Jurídico y Social, documentos relacionados en la descripción del avance.  </t>
  </si>
  <si>
    <t>Diseño del control: El control se encuentra  diseñado con texto corto, objetivo, descripción lo cual no corresponde a la metodología vigente establecida en el procedimiento Administración de Riesgos y Oportunidades por lo que difiere en cuanto a  la estructura propuesta para la redacción del control y  atributos. Algunos aspectos de la descripción pueden tenerse en cuenta.
 Ejecución del control: Se anexa como evidencia matriz de revisión de insumos, memorandos, correos electrónicos , mediante las cuales solicitan  la  revisión y análisis predial y las respuestas de la Dirección Bienes Raíces, que dan cuenta del resultado de la revisión de los insumos en diferentes componentes</t>
  </si>
  <si>
    <t>FND-29443</t>
  </si>
  <si>
    <t>R1-MPFP</t>
  </si>
  <si>
    <t>RP-5251</t>
  </si>
  <si>
    <t>MPFP-CP10: Apoyar las actuaciones administrativas y/o operativas</t>
  </si>
  <si>
    <t xml:space="preserve"> Objetivo:  Apoyar las acciones administrativas y/o operativas que se requieran para la recuperación de los predios de la Empresa Descripción: se realiza el levantamiento de pruebas técnicas, juridicas y documentales que se requieran.</t>
  </si>
  <si>
    <t>Memorando allegando la información técnico, jurídica que requieran.</t>
  </si>
  <si>
    <t xml:space="preserve">Se adjunta informe mediante el cual se registran las actividades adelantadas durante el período arriba referido, relacionadas con las actuaciones administrativas que vienen en curso y las nuevas que se hayan impetrado durante este período, siendo estos los procesos policivos vigentes, cuyo fin es lograr el restablecimiento del uso público y la restitución de los predios accionados que sean de propiedad de la EAAB – ESP.
 A continuación, se detallan las actividades realizadas durante el periodo antes descrito, números de actuaciones surtidas en procesos administrativos y nuevos procesos radicados:
 actuaciones administrativas
 cantidad
 en número de
 procesos
 Audiencias públicas atendidas.
 7
 7
 Inspecciones oculares realizadas.
 0
 0
 Operativos restitución entrega voluntaria
 4
 4
 Medida persuasiva  
 1
 1
 Operativo interinstitucional – identificación de ocupaciones
 0
 0
 Levantamientos topográficos realizados.
 3
 3
 Informes técnicos elaborados por restitución de predios
 22
 22
 Mesas de trabajo en restitución de amparos policivos
 1
 1
 Fallos a favor. “en primera instancia”.
 0
 0
 Fallos a favor. “en segunda instancia”.
 0
 0
 fallos en contra.
 0
 0
 restituciones ejecutadas.
 24
 5
 nuevas actuaciones administrativas impetradas.
 8
 8
 Dentro del período comprendido, se atendieron las audiencias programadas por las diferentes autoridades.
 Anexo: INFORME DEL 16 DE DICIEMBRE 2024
 1-SOLICITUD DE PROGRAMACION AUDIENCIA EXP. 2017513890100088E 03-10-2024
 2- CONSTANCIA SECRETARIA  EXP. 2018513890100252E 18-11-2024
 3- ACTA AUDIENCIA EXP. 2018523890100305E 05-12-2024
 4- ACTA AUDIENCIA EXP.  2018584490102165E 4-09-2025
 5- SOLICITUD DE PROGRAMACIÓN AUDIENCIA EXP. 2018584490102165E 03-10-2024
 6- ACTA AUDIENCIA EXP. 2023533870115910E 24-10-2024
 7 -ACTA AUDIENCIA EXP. 2023563490103159E 25-11-2024
              </t>
  </si>
  <si>
    <t>RP-5240</t>
  </si>
  <si>
    <t>MPFP-CP2: Aplicación de los lineamientos en la adquisición predial para los proyectos que requiera la EAAB-ESP.</t>
  </si>
  <si>
    <t>Objetivo: Asegurar el cumplimiento de los lineamientos para la adquisición predial Descripción: en la adjudicación de los estudios  y diseños, el consultor debe dar cumplimiento a los requerimientos contenidos en la  Norma Técnica NS 178: Requisitos Mínimos de los  Estudios para la Adquisición Predial en la EAAB-ESP. (componente predial), la cual hace parte  integral de las condiciones contractuales. Las ARS deben asegurar el cumplimiento oportuno y solicitar asesoría y acompañamiento mediante aviso SAP. Por su parte la Dirección de Bienes Raíces se reúne con las ARS para asesorar y capacitar en la aplicación de la  Norma Técnica NS 178 (de acuerdo con las actividades 1.1 y 1.2 del procedimiento MPFP0101P)</t>
  </si>
  <si>
    <t>Términos de referencia, Ayudas de memoria y Listas de asistencia (socializaciones)</t>
  </si>
  <si>
    <t>Durante el período de corte, se llevaron a cabo cinco  (5) asesorías correspondientes a la verificación de los lineamientos de adquisición predial en los términos de referencia de contratos de estudios y diseños dirigida a consultores: 
 N°
 PROYECTO
 FECHA DE ASESORIA 
 1
 Proyecto: "Diseños Detallados Para La Rehabilitación, Renovación Y/O Construcción De Redes De Acueducto Mediante El Desarrollo Y Calibración De Modelos Hidráulicos Y Evaluación De La Sectorización, En Las Unidades Operativas Críticas Que Presentan Procesos De Desarrollo Y Crecimiento Urbanístico En La Zona 5”
 6 de septiembre del 2024 
 2
 Proyecto: “Estudios Y Diseños Detallados De Las Redes De Acueducto, Alcantarillado Sanitario Y Pluvial Para La Ampliación De La Cobertura De Los Barrios Legalizados En El Área De Influencia De La Zona 4 Del Acueducto De Bogotá Fase II Localidad De Ciudad Bolívar”
 27 de septiembre del 2024  
 3
 Proyecto: “Estudios Y Diseños Detallados De Las Redes De Acueducto, Alcantarillado Sanitario Y Pluvial Para La Ampliación De La Cobertura De Los Barrios Legalizados En El Área De Influencia De La Zona 4 Del Acueducto De Bogotá Fase II Localidad De Ciudad Bolívar”
 9 de octubre del 2024
 4
 Proyecto: "Estudios De Diseño Para La Reconformación Hidrogeomorfológica Y La Restauración Del Canal Guaymaral”
 7 de noviembre del 2024
 5
 Proyecto: “Estudios Y Diseños Detallados De Las Redes De Acueducto, Alcantarillado Sanitario Y Pluvial Para La Ampliación De La Cobertura De Los Barrios Legalizados En El Área De Influencia De La Zona 4 Del Acueducto De Bogotá Fase II Localidad De Ciudad Bolívar”
 4 de diciembre del 2024 
 Evidencias: 
 Se adjuntan cinco (5) ayudas de memoria de la asesoría brindada los diferentes Consultores con su respectiva lista de asistencia, efectuadas en las siguientes fechas: 6 y 27 de septiembre del 2024, 9 de octubre del 2024, 7 de noviembre del 2024 y 4 de diciembre del 2024 .</t>
  </si>
  <si>
    <t>Ejecución del control: Durante el periodo se realizaron 5 asesorías correspondientes a la verificación de los lineamientos de adquisición predial en los términos de referencia de contratos de estudios y diseños dirigida a consultores, se evidencian cinco archivos con ayudas de memoria y listas de asistencia. de fechas 6 septiembre, 27 septiembre, 9 octubre, 4 diciembre.</t>
  </si>
  <si>
    <t>RP-5241</t>
  </si>
  <si>
    <t>MPFP-CP3: Verificación en terreno de información predial</t>
  </si>
  <si>
    <t>Verificación en terreno de información predial Objetivo: Validar la información del componente predial Descripción: Los profesionales del Grupo de Adquisición Predial, verifican en terreno los diseños del consultor versus los análisis realizados de la información predial, realizando las recomendaciones correspondientes de acuerdo con lo observado en terreno, e informando a la ARS con el fin de que se realicen los ajustes o actualizaciones que se requieran. Los profesionales designados del Grupo de Adquisición Predial, actualizan la información en la Matriz del Consolidado Predial.</t>
  </si>
  <si>
    <t xml:space="preserve">Durante el período objeto de corte, se adelantó una (1) visita en terreno, del siguiente proyecto :  
 No.
 PROYECTO
 FECHA DE RECORRIDO
 1
 “Estudios Y Diseños Detallados De Las Obras Y Equipos Necesarios Para La Entrega A La Estación Elevadora Canoas De Los Caudales Delos Interceptores Fucha - Tunjuelo, Tunjuelo Bajo Y Tunjuelo – Canoas”- IFT INTERCEPTOR FUCHA TUNJUELO 
 02 del octubre del 2024 
  </t>
  </si>
  <si>
    <t>Diseño del control: El control se encuentra  diseñado con texto corto, objetivo, descripción lo cual no corresponde a la metodología establecida en el procedimiento Administración de Riesgos y Oportunidades por lo que difiere en cuanto a  la estructura propuesta para la redacción del control y  atributos. Algunos aspectos de la descripción pueden tenerse en cuenta.
 Ejecución del control: Se adelantó 1 visita en terreno el 02 de octubre de 2024, se anexa ayuda de memoria con su lista de asistencia, evidenciando la ejecución del control.</t>
  </si>
  <si>
    <t>RP-5243</t>
  </si>
  <si>
    <t>MPFP-CP4: Control de calidad del Avalúo y aprobación por la Mesa Técnica de Avalúos</t>
  </si>
  <si>
    <t>Objetivo: Validar la calidad del avalúo conforme a la Normativa vigente y aprobar el mismo por parte de la Mesa Técnica Descripción: Revisar que el avalúo cumpla con los lineamientos establecidos en la Normativa vigente, coherencia, consistencia y calidad de la información técnica, jurídica y social que aplique de acuerdo con lo definido en el Instructivo MPFP0101I01. En caso de observar inconsistencias el profesional avaluador debe solicitar  oficialmente a la  Entidad  que elaboró el avalúo.  Posteriormente, se presentan los resultados del control de calidad para validación y aprobación del avalúo.</t>
  </si>
  <si>
    <t>Ayuda de Memoria/Acta de aprobación (Mesa  técnica)</t>
  </si>
  <si>
    <t xml:space="preserve">Durante el período objeto de corte, se revisaron trece (13) dictámenes periciales, a continuación, se detalla cada uno de los avalúos revisados así:
 NO. 
 ELEMENTO
 PROYECTO
 FECHA DE REVISIÓN
 MATRÍCULA INMOBILIARIA
 NÚMERO DE ACTA DE REVISIÓN
 1
 Revisión de Dictamen Pericial
 Humedal de la Vaca
 4/09/2024
 50S-40075110
 2024-033-D
 2
 Actualización de Canon de Renta
 Actualización de canon de arrendamiento
 5/09/2024
 50C-1713314
 2024-034-D
 3
 Revisión de Dictamen Pericial
 Quebrada Morales
 11/09/2024
 50S-1079024
 2024-035-D
 4
 Revisión de Dictamen Pericial
 Humedal de La Vaca
 13/09/2024
 50S-40075299
 2024-037-D
 5
 Revisión de Dictamen Pericial
 ZR Y ZMPA Río Bogotá
 30/09/2024
 50S-40121538
 2024-040-D
 6
 Revisión Aclaración y Complementación
 Humedal Juan Amarillo
 23/10/2024
 50N-20336343
 2024-041-D
 7
 Proyección de valor comercial para constitución de servidumbre
 NA
 20/11/2024
 50C-1469401
 2024-042-D
 8
 Concepto de evaluación de predio y desarrollo posterior a servidumbre
 NA
 20/11/2024
 50N-150973
 2024-043-D
 9
 Revisión de Dictamen Pericial
 Quebrada Chiguaza
 25/11/2024
 50S-40230928
 2024-044-D
 10
 Revisión de aclaración y complementación
 Humedal el Burro
 27/11/2024
 50S-598334
 2024-045-D
 11
 Revisión de Dictamen Pericial
 ZMPA y ZRH del Río Bogotá
 2/12/2024
 50S-40130788
 2024-046-D
 12
 Revisión de Dictamen Pericial
 Humedal Juan Amarillo
 2/12/2024
 50C-20010778
 2024-047-D
 13
 Revisión de Dictamen Pericial
 Humedal Juan Amarillo
 2/12/2024
 50N-563288
 2024-048-D
  </t>
  </si>
  <si>
    <t>Diseño del control: La redacción del control se encuentra fragmentada en la acción, objetivo y descripción, se debe fortalecer el diseño del control para que cumpla con todos los criterios definidos en la metodología vigente (Responsable+Acción+Complemento: Frecuencia, criterios de calidad, decisiones de desviación y evidencia), no se observa frecuencia, evidencia.
 Ejecución del control: Se anexan como evidencia de ejecución del control 13 ayudas de memoria correspondientes a la revisión de dictamen pericial.</t>
  </si>
  <si>
    <t>FND-29444</t>
  </si>
  <si>
    <t>R2-MPFP</t>
  </si>
  <si>
    <t>RP-5244</t>
  </si>
  <si>
    <t>MPFP-CP5: Revisión de insumos de avalúos entregados por los grupos de Adquisición Predial</t>
  </si>
  <si>
    <t>Objetivo: Verificar los insumos técnicos, jurídicos, normativos y sociales para realizar la solicitud oficial del avalúo Descripción: Una vez el Grupo de Adquisición Predial entrega los insumos para realizar el avalúo conforme a lo dispuesto en el Instructivo MPFP0101I01 (ítem Solicitud por parte del Técnico del proyecto a cargo), los Profesionales del Grupo de Avalúos verifican los insumos recibidos según corresponda: técnicos, jurídicos, normativos, sociales (los insumos sociales de acuerdo con el procedimiento MPFP0105P Procedimiento gestión social predial) En el caso, que los insumos no hayan perdido vigencia se procederá a solicitar la actualización de estos, previo a la emisión de la solicitud oficial para la elaboración del avalúo.</t>
  </si>
  <si>
    <t>Oficio de solicitud de avalúo, insumos prediales actualizados y verificados mediante ayuda de memoria</t>
  </si>
  <si>
    <t xml:space="preserve">En cuanto a la revisión de documentos soporte para solicitud de avalúos comerciales, se informa que no se han efectuado en el período objeto de corte, por lo tanto, no hay información a relacionar.
 Es de mencionar que ya se adjudicó el contrato de avalúos bajo la modalidad de Invitación Pública Simplificada, encontrándose en la etapa de aprobación del plan de seguridad y salud en el trabajo, así como la validación de hojas de vida de los peritos, para posterior suscripción del acta de inicio y ejecución del contrato de avalúos.
 Más sin embargo, se revisó un (1) Avalúo comercial de renta entregado por CIDU correspondiente a una franja parcial que hace parte de un predio de la EAAB y es requerida por la Empresa Metro Línea 1 S.A.S., correspondiente al predio de propiedad de la EAAB , e identificado con el folio de matrícula inmobiliaria No. 50S-469301.
 Evidencias:       
 Por lo manifestado en la descripción de avance, se adjunta la ayuda de memoria del Avalúo comercial de renta entregado por CIDU anteriormente señalado. </t>
  </si>
  <si>
    <t xml:space="preserve">Diseño del control: El control se encuentra  diseñado con texto corto, objetivo, descripción lo cual no corresponde a la metodología establecida en el procedimiento Administración de Riesgos y Oportunidades por lo que difiere en cuanto a  la estructura propuesta para la redacción del control y  atributos. Algunos aspectos de la descripción pueden tenerse en cuenta.
 Ejecución del control: No se ejecutó el control durante el período de acuerdo con lo señalado en el autocontrol: “En cuanto a la revisión de documentos soporte para solicitud de avalúos comerciales, se informa que no se han efectuado en el período objeto de corte, por lo tanto, no hay información a relacionar”. Se anexa una ayuda de memoria de revisión de un (1) Avalúo comercial de renta entregado por CIDU correspondiente a una franja parcial que hace parte de un predio de la EAAB de fecha 13 de septiembre de 2024 </t>
  </si>
  <si>
    <t>RP-5246</t>
  </si>
  <si>
    <t xml:space="preserve">MPFP-CP6: Sensibilizacion de los requisitos previos sobre la adquision predial previo al inicio de los proyectos de las ARS. </t>
  </si>
  <si>
    <t>Descripción:  Las ARS deben asegurar el cumplimiento oportuno y solicitar asesoría y acompañamiento mediante aviso SAP . Por su parte la Dirección de Bienes Raíces se reúne con las ARS para asesorar y sensibilizarcapacitar en la aplicación de la  Norma Técnica NS 178 (de acuerdo con las actividades 1.1 y 1.2 del procedimiento MPFP0101P)</t>
  </si>
  <si>
    <t xml:space="preserve"> Ayudas de memoria y Listas de asistencia (socializaciones)</t>
  </si>
  <si>
    <t xml:space="preserve">Durante el periodo de corte, se llevó a cabo una  (1) asesorías de la Norma NS-178, dirigida al Supervisor de la EAAB, Consultor e Interventoría correspondiente al siguiente proyecto:
 N°
 PROYECTO
 FECHA DE RECORRIDO
 1
 Estudios y Diseños Detallados de las Obras y Equipos Necesarios para la Entrega a la Estación Elevadora Canoas de los Caudales de los Interceptores Fucha - Tunjuelo, Tunjuelo Bajo y Tunjuelo – Canoas”- ITC INTERCEPTOR TUNJUELO CANOAS  
 28 de octubre de 2024 
 Evidencias:  
 Se adjunta una (1) ayuda de memoria de la asesoría brindada con su respectiva lista de asistencia del 28 octubre de 2024. 
  </t>
  </si>
  <si>
    <t>Diseño del control: El control no se encuentra  diseñado de acuerdo con la metodología vigente establecida en el procedimiento Administración de Riesgos y Oportunidades por lo que difiere en cuanto a  la estructura propuesta para la redacción del control y  atributos.
 Ejecución del control: Se evidencia la ejecución del control mediante anexo de ayuda de memoria con sus listas de asistencia de fecha 28 octubre de 2024</t>
  </si>
  <si>
    <t>FND-29448</t>
  </si>
  <si>
    <t>R3-MPFP</t>
  </si>
  <si>
    <t>RP-4896</t>
  </si>
  <si>
    <t>MPFP-CP7: Validación componente predial en maduración proyectos - SGI</t>
  </si>
  <si>
    <t>Objetivo: Asegurar que la intervención a ejecutar se realiza sobre predios de la empresa o de espacio público o en su defecto la oportuna adquisición  predial. Descripción: Las áreas ejecutoras de los proyectos (ARS), formulan y maduran sus proyectos en el SGI, para la validación del componente predial la ARS solicita a la Dirección de Bienes Raíces la aprobación del mismo. El equipo de Adquisición Predial realiza una validación de los predios para determinar o no la necesidad de adquisición predial. Así mismo, de acuerdo con lo definido en el procedimiento MPEE0106P, en los casos que la Dirección de Bienes Raíces  expide una Constancia predial, especificando si se aprueba o no, y en caso contrario se dan las recomendaciones para los estudios pendientes en la adquisición predial, así como los predios afectados por modificaciones de los diseños en el momento de la ejecución de la obra.</t>
  </si>
  <si>
    <t>Constancia Viabilidad Predial (memorando)</t>
  </si>
  <si>
    <t xml:space="preserve">En atención al ciclo de maduración de las actividades de obra, llevada a cabo dentro del banco de proyectos del Sistema de Gestión de Infraestructura -SGI, durante el período objeto de autocontrol, se realizó la evaluación predial para proyectos de obra presentados por las Áreas Receptoras del Servicio ARS. En tal sentido se han proyectado y suscrito 20 Constancias Prediales, las cuales fueron aprobadas.
 Medio de Verificación:      
 20 constancias prediales en archivo pdf.        </t>
  </si>
  <si>
    <t>Diseño del control: El control no se encuentra  diseñado de acuerdo con la metodología establecida en el procedimiento Administración de Riesgos y Oportunidades por lo que difiere en cuanto a  la estructura propuesta para la redacción del control y  atributos.
 Ejecución del control: Se evidencia la ejecución del control mediante anexo de 20 constancias realizadas en el periodo.</t>
  </si>
  <si>
    <t>RP-5249</t>
  </si>
  <si>
    <t>MPFP-CP8: Seguimiento de Minutas, Escrituras y sentencias</t>
  </si>
  <si>
    <t>Objetivo: Asegurar que se realice la debida inscripción del título para formalizar la legalización del predio adquirido o la servidumbre. Descripción: El profesional de la División Jurídica Predial elabora el Acta de Reparto Notarial (firmado por el Director) para la radicación en la Notaría.  Posterior el Tecnólogo Administrativo de la Dirección Bienes Raíces e ingresa la información en la Base de Datos una vez asignada la Notaria de trámite y realiza seguimiento al estado del trámite de la inscripción de la sentencia, resolución y escritura ante la Oficina de Registro de  Instrumentos Públicos, a través de un archivo de excel.</t>
  </si>
  <si>
    <t>Base de Datos en Excel Control y Seguimiento predial  (Seguimiento de Minutas y Escrituras, y de Procesos judiciales)</t>
  </si>
  <si>
    <t xml:space="preserve">En el período objeto de corte, se registraron ante la Oficina de Registro de Instrumentos Públicos, dos (2) escrituras públicas de constitución de servidumbre, y siete (7) minutas se encuentran en proceso de escrituración. 
 Así mismo, se informa del registro de seis (6) sentencias de expropiación ante la Oficina de Registro de Instrumentos Públicos.
 Es importante mencionar que, para el registro de las sentencias, se debe cumplir con tres requisitos: sentencia ejecutoriada, acta de entrega y pago de indemnización definitiva; estos requisitos no se dan procesalmente de manera simultánea, por lo que se debe esperar contar con los tres para proceder al registro.
 Finalmente, se señala que para ejecutar los tramites de escrituración y registro de escrituras públicas y sentencias es necesario además contar con la disponibilidad de los recursos económicos de caja menor.
 Evidencias:   Se adjuntan 2 archivos Excel correspondientes al período objeto de corte.
 CONTROL MPFP-CP-8 REGISTRO ESCRITURAS CORTE DIC 2024 
 CONTROL MPFP-CP-8 REGISTRO SENTENCIAS CORTE DIC 2024
</t>
  </si>
  <si>
    <t xml:space="preserve">Diseño del control: El control no se encuentra  diseñado de acuerdo con la metodología vigente establecida en el procedimiento Administración de Riesgos y Oportunidades por lo que difiere en cuanto a  la estructura propuesta para la redacción del control y  atributos.
 Ejecución del control: Se evidencia la ejecución del control mediante anexo de 2 archivos Excel Registro escrituras y Registro Sentencias con la información del periodo </t>
  </si>
  <si>
    <t>FND-29449</t>
  </si>
  <si>
    <t>R4-MPFP</t>
  </si>
  <si>
    <t>RP-5250</t>
  </si>
  <si>
    <t>MPFP-CP9: Adopción de mecanismos de protección de los predios</t>
  </si>
  <si>
    <t>Objetivo: Asegurar la custodia material de los predios que son propiedad de la empresa. Descripción: La Dirección de Bienes Raíces para la custodia material de los predios cuenta con mecanismos de protección como: cerramientos, vallas (según aplique).  El Supervisor de predios recibe el bien inmueble por adquisición o servidumbre y a su vez suscribe acta de entrega con la Dirección de Seguridad para la vigilancia del predio. El Supervisor de predios se encarga de gestionar según aplique actividades tales como: demolición, publicación de vallas informativas y el mantenimiento de los predios (incluido la instalación de cerramientos).</t>
  </si>
  <si>
    <t>Memorando y planilla de relación de predios entregados.</t>
  </si>
  <si>
    <t xml:space="preserve"> 
 Durante el periodo del 1 de septiembre al 16 de diciembre de 2024, el equipo de trabajo que realiza las labores de administración predial recibió para su administración un total de 5 predios y 1 servidumbre de acuerdo con su tipo de adquisición. ANEXO ACTAS DE RECIBO DE PREDIOS de 657 a 662 adjuntas).
 TIPO DE ENTREGA
 PREDIOS
 SERVIDUMBRES
 TOTAL
 VOLUNTARIA
 1
 1
 2
 EXPROPIACIÓN
 4
 0
 4
 TOTAL
 5
 1
 6
 Así mismo, En el informe adjunto se relacionan las actividades realizadas durante el período antes descrito. MPFP-CP9 INFORME CORTE SEPT – DIC y REGISTRO ACTIVIDADES SEP A DIC 2024
 Anexo: MPFP-CP9 INFORME CORTE SEPT - DIC-
              ACTAS DE RECIBO DE PREDIOS
             REGISTRO ACTIVIDADES SEP A DIC 2024 </t>
  </si>
  <si>
    <t>Diseño del control: El control se encuentra  diseñado con texto corto, objetivo, descripción lo cual no corresponde a la metodología vigente establecida en el procedimiento Administración de Riesgos y Oportunidades por lo que difiere en cuanto a  la estructura propuesta para la redacción del control y  atributos. Algunos aspectos de la descripción pueden tenerse en cuenta
 Ejecución del control: Se evidencia la ejecución del control mediante anexo de informe de “Seguimiento a controles asociados a riesgo por gestión administración de predios” donde se informa que se recibió para administración y custodia 5  predios y 1 servidumbre, se presentan las actividades realizadas durante el periodo y el Registro Fotográfico de las diferentes actividades ejecutadas a diario. De acuerdo con el medio de verificación estipulado “ Memorando y planilla de relación de predios entregados”, es necesario anexar una muestra de estos archivos definidos para evidenciar la ejecución articulada con el medio de verificación.</t>
  </si>
  <si>
    <t>RP-6064</t>
  </si>
  <si>
    <t>MPFT-CC10: Establecer los componentes, controles y acciones que le permitan a cada proceso de negocio seguir operando cuando sea afectado por contingencias mayores.</t>
  </si>
  <si>
    <t>Establecer los componentes, controles y acciones que le permitan a cada proceso de negocio seguir operando cuando sea afectado por contingencias mayores.</t>
  </si>
  <si>
    <t>Informe de estrategia de continuidad</t>
  </si>
  <si>
    <t>Espitia Salas Salas, Heydi Elena Elena
Pinzon Morales, Alvaro
Roa Ordoñez, Oscar</t>
  </si>
  <si>
    <t>Ger de Tecnologia - Dir Servicios de Informatica</t>
  </si>
  <si>
    <t>En el marco de las actividades de control de riesgo, se ha trabajado en el diseño y establecimiento de componentes, controles y acciones específicos que permitan mitigar el impacto de contingencias mayores en los procesos de negocio. Estas actividades buscan garantizar que las operaciones críticas puedan mantenerse o restablecerse en tiempos aceptables, alineadas con las mejores prácticas de gestión de riesgos.  Es importante señalar que el enfoque adoptado para esta actividad está orientado a la continuidad desde la perspectiva de Tecnología de la Información (TI). Esto se debe a que la continuidad del negocio en su alcance integral es una responsabilidad estratégica que involucra la planificación y coordinación a nivel corporativo, y no exclusivamente desde el ámbito operativo o técnico.</t>
  </si>
  <si>
    <t>"Propuesta_modificación_plan_de_cambios,_plan_de_continuidad_del_negocio" y "Reporte_de_Control_MPFT_CC10"</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</si>
  <si>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"verificar, validar, conciliar, comparar, revisar, cotejar o detectar". Se recomienda continuar con la actualización de los riesgos y controles conforme la metodología de Administración de riesgos vigente, que está alineada con la Guía para la administración del riesgo y el diseño de controles en entidades públicas - DAFP.
 EJECUCIÓN: Se evidencia en Archer el informe de estrategia de continuidad “Reporte_de_Control_MPFT_CC10”, en los que se evidencia Propuesta modificación plan de cambios, al plan de continuidad del negocio, que llevará a la implementación de la estrategia. La evidencia proporcionada en la herramienta Archer demuestra que la ejecución del control se está llevando a cabo conforme a la descripción.</t>
  </si>
  <si>
    <t>14/01/2025</t>
  </si>
  <si>
    <t>Gestión de TIC</t>
  </si>
  <si>
    <t>FND-29510</t>
  </si>
  <si>
    <t>R5-MPFT</t>
  </si>
  <si>
    <t>RP-7032</t>
  </si>
  <si>
    <t>MPFT-CC3: Realizar pruebas de recuperación periódicas de las cintas de respaldo del ERP  tres veces(3) al año.</t>
  </si>
  <si>
    <t>Realizar pruebas de recuperación periódicas de las cintas de respaldo del ERP  tres veces(3) al año.</t>
  </si>
  <si>
    <t>Prueba Restore Backup Offline SAP, ver "154_AIX_SAPPRD_Filesys_M3m-A2a".</t>
  </si>
  <si>
    <t>Espitia Salas Salas, Heydi Elena Elena
Roa Ordoñez, Oscar
Rodriguez Bermudez Bermudez, Javier Orlando Orlando</t>
  </si>
  <si>
    <t>En el entorno actual de gestión de datos, la protección y recuperación de la información son aspectos cruciales para garantizar la continuidad operativa de cualquier organización. La realización de pruebas de restauración de copias de seguridad es una práctica esencial que permite validar la integridad y disponibilidad de los datos almacenados. Este informe presenta los resultados de una prueba de restauración de un backup offline, llevada a cabo con el objetivo de evaluar la eficacia del proceso de recuperación y asegurar que los datos críticos puedan ser restaurados en caso de un incidente</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</si>
  <si>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"verificar, validar, conciliar, comparar, revisar, cotejar o detectar". Se recomienda continuar con la actualización de los riesgos y controles conforme la metodología de Administración de riesgos vigente, que está alineada con la Guía para la administración del riesgo y el diseño de controles en entidades públicas - DAFP.
  EJECUCIÓN: Se evidencia en Archer la segunda prueba restore backup offline SAP ejecutada el 08/10/2024, en los que se evidencia el compromiso de la protección de la información para la EAAB-ESP. La evidencia proporcionada en la herramienta Archer demuestra que la ejecución del control se está llevando a cabo conforme a la descripción.</t>
  </si>
  <si>
    <t>FND-29509</t>
  </si>
  <si>
    <t>R3-MPFT</t>
  </si>
  <si>
    <t>FND-29511</t>
  </si>
  <si>
    <t>R6-MPFT</t>
  </si>
  <si>
    <t>RP-6065</t>
  </si>
  <si>
    <t>MPFT-CP11: Mantener la capacidad suficiente de recursos de TI, que permitan satisfacer las necesidades y demanda del negocio de la EAAB – ESP, de acuerdo con el procedimiento Gestión de Capacidad y Disponibilidad.</t>
  </si>
  <si>
    <t>Mantener la capacidad suficiente de recursos de TI, que permitan satisfacer las necesidades y demanda del negocio de la EAAB – ESP, de acuerdo con el procedimiento Gestión de Capacidad y Disponibilidad.</t>
  </si>
  <si>
    <t>Plan de capacidad y disponibilidad</t>
  </si>
  <si>
    <t>El Plan de Capacidad tiene como propósito presentar una estrategia diseñada para garantizar que los recursos de tecnología de la información (TI) sean adecuados para satisfacer las necesidades presentes y futuras de la organización; con el fin de reducir costos, mejorar los tiempos de entrega de nuevos servicios y evitar sobrecargas a los sistemas. Sugerir una ruta de fortalecimiento de la infraestructura de TI para satisfacerlos requerimientos para nuevos servicios o nuevas aplicaciones de negocio y optimizar los recursos existentes.</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</si>
  <si>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"verificar, validar, conciliar, comparar, revisar, cotejar o detectar". Se recomienda continuar con la actualización de los riesgos y controles conforme la metodología de Administración de riesgos vigente, que está alineada con la Guía para la administración del riesgo y el diseño de controles en entidades públicas - DAFP.
  EJECUCIÓN: Se evidencia en Archer el plan de capacidad y disponibilidad, en los que se evidencia el compromiso de disminuir las sobrecargas de los sistemas para la EAAB-ESP. La evidencia proporcionada en la herramienta Archer demuestra que la ejecución del control se está llevando a cabo conforme a la descripción.</t>
  </si>
  <si>
    <t>RP-6059</t>
  </si>
  <si>
    <t>MPFT-CP5: Gestionar, configurar y desarrollar las funcionalidades de ERP según las necesidades de los procesos empresariales de la EAAB, de acuerdo con las políticas y controles establecidos en los procedimientos del sub proceso Gestión del Sistema Integrado de Información Empresarial.</t>
  </si>
  <si>
    <t>Gestionar, configurar y desarrollar las funcionalidades de ERP según las necesidades de los procesos empresariales de la EAAB, de acuerdo con las políticas y controles establecidos en los procedimientos del sub proceso Gestión del Sistema Integrado de Información Empresarial.</t>
  </si>
  <si>
    <t>Lista de cambios cargados en la 
Herramienta Soluctión Manager según la categorización de las solicitudes de servicio.</t>
  </si>
  <si>
    <t>Roa Ordoñez, Oscar</t>
  </si>
  <si>
    <t>Ger de Tecnologia - Dir Sistema de Informacion Empresarial</t>
  </si>
  <si>
    <t>Se realiza el seguimiento a las órdenes de transportes correspondiente a los cambios realizados en ambiente productivo del ERP de SAP, dado lo anterior se anexa la lista de cambios del 01-01-2024 al 15-12-2024.</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</si>
  <si>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"verificar, validar, conciliar, comparar, revisar, cotejar o detectar". Se recomienda continuar con la actualización de los riesgos y controles conforme la metodología de Administración de riesgos vigente, que está alineada con la Guía para la administración del riesgo y el diseño de controles en entidades públicas - DAFP.
  EJECUCIÓN: Se evidencia en Archer la lista de cambios cargados en la herramienta Solution Manager del 01-01-2024 al 12-12-2024, en los que se evidencia el compromiso de gestionar, configurar y desarrollar las funcionalidades del ERP según las necesidades de la EAAB-ESP. La evidencia proporcionada en la herramienta Archer demuestra que la ejecución del control se está llevando a cabo conforme a la descripción.</t>
  </si>
  <si>
    <t>RP-6060</t>
  </si>
  <si>
    <t>MPFT-CP6: Registrar en el formulario SIMI/GIA, todos los sistemas de información nuevos y los existentes en la EAAB.</t>
  </si>
  <si>
    <t>Registrar en el formulario SIMI/GIA, todos los sistemas de información nuevos y los existentes en la EAAB.</t>
  </si>
  <si>
    <t>Reporte de formularios de autorización.</t>
  </si>
  <si>
    <t xml:space="preserve">
  Se genera matriz de control en la herramienta GIA que permite verificar, la autorización del aprobador del proceso, Directivo o Jefe de Oficina.    Las autorizaciones se aseguran con los flujos de aprobación parametrizados en la herramienta.  La herramienta genera correo de notificación a los aprobadores y  preparadores se compara desde el modulo para alimentar el reporte de usuario y muestra el estado de cada solicitud, asegurando las aplicaciones administradas por GIA. 
</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</si>
  <si>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"verificar, validar, conciliar, comparar, revisar, cotejar o detectar". Se recomienda continuar con la actualización de los riesgos y controles conforme la metodología de Administración de riesgos vigente, que está alineada con la Guía para la administración del riesgo y el diseño de controles en entidades públicas - DAFP.
  EJECUCIÓN: Se evidencia en Archer la relación de los reportes GIA, en los que se evidencia el compromiso de control de autorizaciones para la EAAB-ESP. La evidencia proporcionada en la herramienta Archer demuestra que la ejecución del control se está llevando a cabo conforme a la descripción.</t>
  </si>
  <si>
    <t>RP-6061</t>
  </si>
  <si>
    <t>MPFT-CP7: Mantener la infraestructura tecnológica en centro de computo y centros alternos en condiciones de seguridad frente a posibles desastres (inundaciones, incenidos, ataques) y acceso de personal no autorizado.</t>
  </si>
  <si>
    <t>Mantener la infraestructura tecnológica en centro de computo y centros alternos en condiciones de seguridad frente a posibles desastres (inundaciones, incenidos, ataques) y acceso de personal no autorizado.</t>
  </si>
  <si>
    <t>Bitácora de acceso al centro de computo</t>
  </si>
  <si>
    <t>Se realiza control al ingreso en el centro de cómputo de la EAAB-ESP, siguiendo la política para el control de ingreso del personal al centro de cómputo del Instructivo y políticas de acceso al CPD, el informe adjunta las bitácoras, que realiza un comparativo con  el listado de personal autorizado y los correos electrónicos de ingresos autorizados por el líder o gestor de la línea de infraestructura.</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</si>
  <si>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"verificar, validar, conciliar, comparar, revisar, cotejar o detectar". Se recomienda continuar con la actualización de los riesgos y controles conforme la metodología de Administración de riesgos vigente, que está alineada con la Guía para la administración del riesgo y el diseño de controles en entidades públicas - DAFP.
  EJECUCIÓN: Se evidencia en Archer que las evidencias no corresponden a los meses de septiembre a diciembre 2024. Por lo cual, se solicita información por correo electrónico las bitácoras del control de acceso al centro de computo junto con los correos de autorización, en los que se evidencia el compromiso de controlar el acceso al centro de computo de la EAAB-ESP. La evidencia proporcionada en la herramienta Archer demuestra que la ejecución del control se está llevando a cabo conforme a la descripción.</t>
  </si>
  <si>
    <t>RP-6062</t>
  </si>
  <si>
    <t>MPFT-CP8: Gestionar, autorizar y permitir el acceso a los centros de cómputo de la EAAB, acorde a los lineamientos establecidos en el instructivo “Política de Acceso al Centro de procesamiento de datos – Centro de Cómputo” con el fin de prevenir posibles actividades y comportamientos que puedan afectar la integridad de estos centros.</t>
  </si>
  <si>
    <t>Gestionar, autorizar y permitir el acceso a los centros de cómputo de la EAAB, acorde a los lineamientos establecidos en el instructivo “Política de Acceso al Centro de procesamiento de datos – Centro de Cómputo” con el fin de prevenir posibles actividades y comportamientos que puedan afectar la integridad de estos centros.</t>
  </si>
  <si>
    <t>MPFT0311F04-02  Control de ingreso a los centros de cómputo.</t>
  </si>
  <si>
    <t xml:space="preserve"> Se ejecuta control: MPFT-CP8: Gestionar, autorizar y permitir el acceso a los centros de cómputo de la EAAB, acorde a los lineamientos establecidos en el instructivo “Política de Acceso al Centro de procesamiento de datos – Centro de Cómputo” con el fin de prevenir posibles actividades y comportamientos que puedan afectar la integridad de estos centros.  Se unifica en el archivo: "Evidencias de Control de Riesgos la información" la gestión de autorizaciones  y permisos  de acceso a los centros de cómputo de la EAAB.</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</si>
  <si>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"verificar, validar, conciliar, comparar, revisar, cotejar o detectar". Se recomienda continuar con la actualización de los riesgos y controles conforme la metodología de Administración de riesgos vigente, que está alineada con la Guía para la administración del riesgo y el diseño de controles en entidades públicas - DAFP.
  EJECUCIÓN: Se evidencia en Archer el control de acceso al centro de computo de septiembre a diciembre 2024, en los que se evidencia el compromiso de controlar el acceso al centro de computo de la EAAB-ESP. La evidencia proporcionada en la herramienta Archer demuestra que la ejecución del control se está llevando a cabo conforme a la descripción.</t>
  </si>
  <si>
    <t>RP-6063</t>
  </si>
  <si>
    <t>MPFT-CP9: Validar que las funcionalidades generadas en el sistema ERP a través de parametrizaciones y desarrollos de programas ABAP, estén de acuerdo con las políticas y controles establecidos en los procedimientos del sub proceso Gestión del Sistema Integrado de Información Empresarial.</t>
  </si>
  <si>
    <t>Validar que las funcionalidades generadas en el sistema ERP a través de parametrizaciones y desarrollos de programas ABAP, estén de acuerdo con las políticas y controles establecidos en los procedimientos del sub proceso Gestión del Sistema Integrado de Información Empresarial.</t>
  </si>
  <si>
    <t>Lista de cambios cargados en la Herramienta Soluctión Manager según la categorización de las solicitudes de servicio.</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</si>
  <si>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"verificar, validar, conciliar, comparar, revisar, cotejar o detectar". Se recomienda continuar con la actualización de los riesgos y controles conforme la metodología de Administración de riesgos vigente, que está alineada con la Guía para la administración del riesgo y el diseño de controles en entidades públicas - DAFP.
 EJECUCIÓN: Se evidencia en Archer las órdenes de transportes correspondiente a los cambios realizados en ambiente productivo del ERP de SAP de 01-01-2024 al 15-12-2024., en los que se evidencia el compromiso de los controles establecidos en los procedimientos de la Dirección SIE para la EAAB-ESP. La evidencia proporcionada en la herramienta Archer demuestra que la ejecución del control se está llevando a cabo conforme a la descripción.</t>
  </si>
  <si>
    <t>RP-6261</t>
  </si>
  <si>
    <t>MPMA-CC10: Ejecución de reparaciones en redes menores de distribución y redes matrices</t>
  </si>
  <si>
    <t>Ejecución de reparaciones en redes menores de distribución y redes matrices</t>
  </si>
  <si>
    <t>*Formato MPMA0704F01 Boletín de daños.
*Registro de datos en el SGO
*Formato MPMA0606F01  Reporte diario de trabajo comisiones de mantenimiento.</t>
  </si>
  <si>
    <t>Agudelo Cruz Cruz, Gina Paola Paola
Arenas Ramirez Ramirez, Paola Andrea Andrea
Arenas Ramirez, Paola Andrea
Lopez Lopez Lopez, Jose Gilberto Gilberto
Martinez Morales, Angela Maria
Penagos Cortes Cortes, Luis Alejandro Alejandro
Rojas Cruz, Liz Zamira</t>
  </si>
  <si>
    <t>Robles Forero Forero, Julio Junior Junior
Urrego Diaz Diaz, Tania Alejandra Alejandra</t>
  </si>
  <si>
    <t>Ger Servicio al Cliente - Ger Z5 - Dir Servicio Acueducto y Alcantarillado Z5
Ger Servicio al Cliente - Ger Z4 - Dir Servicio Acueducto y Alcantarillado Z4
Ger Servicio al Cliente - Ger Z2 - Dir Servicio Acueducto y Alcantarillado Z2
Ger Servicio al Cliente - Ger Z3 - Dir Servicio Acueducto y Alcantarillado Z3
Ger Servicio al Cliente - Ger Z1 - Dir Servicio Acueducto y Alcantarillado Z1</t>
  </si>
  <si>
    <t>Con el fin de evidenciar la actividad “MPMA-CC10: Ejecución de reparaciones en redes menores de distribución y redes matrices “con medio de verificación “*Formato MPMA0704F01 Boletín de daños. *Registro de datos en el SGO *Formato MPMA0606F01 Reporte diario de trabajo comisiones de mantenimiento. “ se adjunta boletín diario de trabajo comisiones de mantenimiento para trabajos realizados para cambio de tapa válvula en  Carrera 93 No. 128 B – 05 Línea El Rincón el 12 de Diciembre de 2024</t>
  </si>
  <si>
    <t xml:space="preserve">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Ejecución del control: Desde la Gerencia de Sistema Maestro y la Gerencia de Servicio al cliente, reporta evidencia de activación del control correctivo durante el período, por medio del Formato MPMA0606F01 Reporte diario de trabajo comisiones de mantenimiento, pero en el autocontrol se menciona el Formato MPMA0704F01 Boletín de daños, el cual no esta adjunto  </t>
  </si>
  <si>
    <t>21/01/2025</t>
  </si>
  <si>
    <t>Servicio Acueducto</t>
  </si>
  <si>
    <t>FND-29569</t>
  </si>
  <si>
    <t>R1-MPMA</t>
  </si>
  <si>
    <t>FND-29571</t>
  </si>
  <si>
    <t>R3-MPMA</t>
  </si>
  <si>
    <t>RP-6262</t>
  </si>
  <si>
    <t>MPMA-CC11: Accionamiento de hidrantes para el drenaje o lavado de redes, con el fin de eliminar los elementos que generan turbiedad y afectan los parámetros de calidad del agua potable</t>
  </si>
  <si>
    <t>Accionamiento de hidrantes para el drenaje o lavado de redes, con el fin de eliminar los elementos que generan turbiedad y afectan los parámetros de calidad del agua potable</t>
  </si>
  <si>
    <t>Formato MPMA0710F03 Accionamiento, revisión y localización de hidrantes
*Registro de datos en el SGO
Formato MPMA0508F02 “Operación de Hidrantes”</t>
  </si>
  <si>
    <t>Con el fin de evidenciar la actividad “MPMA-CC11: Accionamiento de hidrantes para el drenaje o lavado de redes, con el fin de eliminar los elementos que generan turbiedad y afectan los parámetros de calidad del agua potable “se adjunta respuesta dada a la HS María José Pizarro  con radicado E 2024-126885 y Asunto: - Petición de información, a numeral 4 pregunta: Sírvase informar si el Acueducto realizó maniobra de apertura de hidrantes durante 2024, indicando cuántos abrió, dónde y cuándo lo realizó, a lo que con memorando 510001-S-2024-408976 del 9 de diciembre de 2024 responde: “Reporte de hidrantes de la Red Matriz de Acueducto mayor a 12”, correspondiente a los meses de enero, febrero, marzo y septiembre de 2024, para lo cual se adjunta específicamente los hidrantes operados en el mes de Septiembre de 2024 que corresponde al período evaluado en el control Septiembre – Diciembre de 2024.</t>
  </si>
  <si>
    <t xml:space="preserve"> 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Ejecución del control: Desde la Gerencia de Sistema Maestro y la Gerencia de Servicio al cliente, no se reporta evidencia de activación del control correctivo durante el período, se adjunta Num 4 Operacion Hidrantes DRMA Septiembre 2024 Resp HS Pizarro E 2024 126885 .xlsx,E 2024 126885.pdf,2510001-S-2024-408976 resp E-2024-126885.pdf </t>
  </si>
  <si>
    <t>RP-6263</t>
  </si>
  <si>
    <t>MPMA-CC12: Tratamiento de Posibles Positivos de Incumplimiento (PPI) de calidad del agua potable</t>
  </si>
  <si>
    <t>Tratamiento de Posibles Positivos de Incumplimiento (PPI) de calidad del agua potable</t>
  </si>
  <si>
    <t>Protocolo de creación de avisos del Call Center
IFUPM030 IW21  Crear aviso Solicitud MT
MPFC0304P
Ensayos del Laboratorio de Aguas</t>
  </si>
  <si>
    <t>Agudelo Cruz Cruz, Gina Paola Paola
Arenas Ramirez Ramirez, Paola Andrea Andrea
Arenas Ramirez, Paola Andrea
Lopez Lopez Lopez, Jose Gilberto Gilberto
Martinez Morales, Angela Maria
Moncada Barragan Barragan, Johanna Lizeth Lizeth
Penagos Cortes Cortes, Luis Alejandro Alejandro
Rojas Cruz, Liz Zamira</t>
  </si>
  <si>
    <t>Ger Sistema Maestro - Dir Abastecimiento
Ger Servicio al Cliente - Dir Apoyo Tecnico
Ger de Tecnologia - Dir Ingenieria Especializada
Ger Sistema Maestro - Dir Red Matriz Acueducto
Ger de Tecnologia - Dir Servicios Tecnicos
Ger Servicio al Cliente - Ger Z5 - Dir Servicio Acueducto y Alcantarillado Z5
Ger Servicio al Cliente - Ger Z4 - Dir Servicio Acueducto y Alcantarillado Z4
Ger Servicio al Cliente - Ger Z2 - Dir Servicio Acueducto y Alcantarillado Z2
Ger Servicio al Cliente - Ger Z3 - Dir Servicio Acueducto y Alcantarillado Z3
Ger Servicio al Cliente - Ger Z1 - Dir Servicio Acueducto y Alcantarillado Z1</t>
  </si>
  <si>
    <t>Con el fin de evidenciar la actividad: “Tratamiento de Posibles Positivos de Incumplimiento (PPI) de calidad del agua potable” Se adjuntan indicadores de Calidad de agua ciudad y municipios y Empresas SAPEI para el mes de Octubre  de 2024, que da cumplimiento a lo previsto el procedimiento MPEE0504P-01 Tratamiento de Posibles Positivos de Incumplimientos de calidad de Agua Potable</t>
  </si>
  <si>
    <t>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Ejecución del control: Desde la Gerencia de Sistema Maestro, Se adjuntan indicadores de Calidad de agua ciudad y municipios y Empresas SAPEI para el mes de Octubre  de 2024, evidenciando conformidad del indicador. Esta evidencia no corresponde al medio de verificación (evidencia). La Gerencia de Servicio al cliente, no se reporta evidencia de activación del control correctivo durante el período.</t>
  </si>
  <si>
    <t>RP-6264</t>
  </si>
  <si>
    <t>MPMA-CC13: Programación operativa adicional para atender las solicitudes de servicio, con ocasión de las PQR presentadas por parte de los usuarios</t>
  </si>
  <si>
    <t>Programación operativa adicional para atender las solicitudes de servicio, con ocasión de las PQR presentadas por parte de los usuarios</t>
  </si>
  <si>
    <t>MPEH0701F19 Programación de horas extras</t>
  </si>
  <si>
    <t>Arenas Ramirez, Paola Andrea
Martinez Morales, Angela Maria
Rojas Cruz, Liz Zamira</t>
  </si>
  <si>
    <t>Durante el periodo no se activó el control correctivo porque no se materializo la consecuencia identificada</t>
  </si>
  <si>
    <t>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Ejecución del control: Desde la Gerencia de Servicio al cliente, no se reporta evidencia de activación del control correctivo durante el período.</t>
  </si>
  <si>
    <t>FND-29570</t>
  </si>
  <si>
    <t>R2-MPMA</t>
  </si>
  <si>
    <t>FND-29572</t>
  </si>
  <si>
    <t>R4-MPMA</t>
  </si>
  <si>
    <t>RP-6273</t>
  </si>
  <si>
    <t>MPMA-CC19: Inspección y diligenciamento de acta de daño</t>
  </si>
  <si>
    <t>Inspección y diligenciamento de acta de daño</t>
  </si>
  <si>
    <t>MPMA0720F01 Acta de levantamiento de daños ocasionados por terceros</t>
  </si>
  <si>
    <t>Agudelo Cruz Cruz, Gina Paola Paola
Arenas Ramirez, Paola Andrea
Martinez Morales, Angela Maria
Penagos Cortes Cortes, Luis Alejandro Alejandro
Rojas Cruz, Liz Zamira</t>
  </si>
  <si>
    <t>Ger Sistema Maestro - Dir Red Matriz Acueducto</t>
  </si>
  <si>
    <t xml:space="preserve">Durante el periodo no se activó el control correctivo porque no se materializo la consecuencia identificada      </t>
  </si>
  <si>
    <t>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Ejecución del control:  Desde la Gerencia de Servicio al cliente, no se reporta evidencia de activación del control correctivo durante el período.</t>
  </si>
  <si>
    <t>RP-6285</t>
  </si>
  <si>
    <t>MPMA-CC24: Prestar el servicio de suministro de agua potable a través de carrotanque para mitigar el efecto del corte o cierre de redes de acueducto</t>
  </si>
  <si>
    <t>Prestar el servicio de suministro de agua potable a través de carrotanque para mitigar el efecto del corte o cierre de redes de acueducto</t>
  </si>
  <si>
    <t>MPMA0714F01 Plannilla de entrega agua de carrotanque</t>
  </si>
  <si>
    <t>Agudelo Cruz Cruz, Gina Paola Paola
Arenas Ramirez, Paola Andrea
Lopez Lopez Lopez, Jose Gilberto Gilberto
Martinez Morales, Angela Maria
Penagos Cortes Cortes, Luis Alejandro Alejandro
Rojas Cruz, Liz Zamira</t>
  </si>
  <si>
    <t>Con el fin de evidenciar la actividad “MPMA-CC24: Prestar el servicio de suministro de agua potable a través de carrotanque para mitigar el efecto del corte o cierre de redes de acueducto“ con descripción: “Prestar el servicio de suministro de agua potable a través de carrotanque para mitigar el efecto del corte o cierre de redes de acueducto” se adjunta informe de contrato No. 13 con actividades de servicios de carrotanque del mes de Septiembre   de 2024 para el contrato 1-05-25400-1344-2023, suscrito con Aminco Ingenieria S.A.S para transporte de agua potable a través de carrotanques en el distrito capital y en los municipios vecinos para mitigar las suspensiones de servicio por mantenimiento en las redes matrices y para apoyar al Distrito o a quién éste lo determine en situaciones de emergencia.</t>
  </si>
  <si>
    <t xml:space="preserve">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Ejecución del control:  Desde la Gerencia de Servicio al cliente, no se reporta evidencia de activación del control correctivo durante el período. Respecto al reporte de la Gerencia de Sistema Maestro, se relaciona informe de gestión del contrato 1-05-25400-1344-2023 lo cual evidencia que se requirió la activación del control, no se adjunta el formato MPMA0714F01Plannilla de entrega agua de carro tanque, evidenciando la activación </t>
  </si>
  <si>
    <t>RP-6260</t>
  </si>
  <si>
    <t>MPMA-CC9: Formular y ejecutar proyectos de renovación, rehabilitación y construcción de la  infraestructura de tratamiento, redes de conducción y distribución, orientados a mitigar las desviaciones en la prestación del servicio de acueducto (calidad, presión, continuidad y cantidad) por fuera de los parámetros establecidos.</t>
  </si>
  <si>
    <t>Formular y ejecutar proyectos de renovación, rehabilitación y construcción de la  infraestructura de tratamiento, redes de conducción y distribución, orientados a mitigar las desviaciones en la prestación del servicio de acueducto (calidad, presión, continuidad y cantidad) por fuera de los parámetros establecidos.</t>
  </si>
  <si>
    <t>Ficha de Formulación en el SGI
Registros asociados a los subprocesos Gestión precontractual y Ejecución contractual</t>
  </si>
  <si>
    <t>Con el fin de evidenciar la actividad: “T Formular y ejecutar proyectos de renovación, rehabilitación y construcción de la infraestructura de tratamiento, redes de conducción y distribución, orientados a mitigar las desviaciones en la prestación del servicio de acueducto (calidad, presión, continuidad y cantidad) por fuera de los parámetros establecidos, se adjunta resolución  26-P02 - Resol 0807 24Oct202 4en el que se presenta la programación de presupuesto de proyectos de infraestructura red matriz acueducto de rehabilitación, renovación, optimización y expansión y pantallazo ficha de maduración proyecto DM-4005-007: RENOVACIÓN DE LA LINEA MATRIZ LA LAGUNA MONTEBLANCO NUEVA</t>
  </si>
  <si>
    <t>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Ejecución del control: Desde la Gerencia de Sistema Maestro, se adjunta pantallazo de ficha de proyecto DM-4005-007: RENOVACIÓN DE LA LINEA MATRIZ LA LAGUNA MONTEBLANCO NUEVA y L26-P02 - Resol 0807 24Oct202 4 . , no fue necesaria su activación dado que no se materializó el riesgo, lo cual es acorde con la definición de control correctivo</t>
  </si>
  <si>
    <t>RP-6252</t>
  </si>
  <si>
    <t>MPMA-CP1: Limpieza de pilas de muestreo para la remoción de películas y/o depósitos inorgánicos</t>
  </si>
  <si>
    <t>Limpieza de pilas de muestreo para la remoción de películas y/o depósitos inorgánicos</t>
  </si>
  <si>
    <t>MPMA0713F01 Lavado de pilas</t>
  </si>
  <si>
    <t xml:space="preserve">Se adjunta muestra de soportes en el aplicativo APA del mantenimiento de pilas </t>
  </si>
  <si>
    <t>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Ejecución del control: Se adjuntan varios reportes del cumplimiento de indicadores y planes de acción relacionados con el LAVADO, MANTENIMIENTO Y DESINFECCIÓN DE PILAS DE MUESTREO. Se evidencia INFORME "INSTALAR PILAS DE MUESTREO, HACER MANTENIMIENTO Y REPOSICIÓN SEGÚN NOMATIVIDAD DE LA EAAB-ESP" . Sin embargo, esto no cumple con el medio de verificación definido MPMA0713F01 Lavado de pilas</t>
  </si>
  <si>
    <t>Vencida</t>
  </si>
  <si>
    <t>RP-6265</t>
  </si>
  <si>
    <t>MPMA-CP14: Mantenimiento a los sistemas de control de presión y caudal en las fases de transporte - conducción y distribución de agua potable</t>
  </si>
  <si>
    <t>Mantenimiento a los sistemas de control de presión y caudal en las fases de transporte - conducción y distribución de agua potable</t>
  </si>
  <si>
    <t>MPMA0707F01 Revisión y mantenimiento de estaciones controladoras de presión
MPMA0604F01 Verificación De Estaciones Controladas De Presión</t>
  </si>
  <si>
    <t>Con el fin de evidenciar la actividad “MPMA-CP14: Mantenimiento a los sistemas de control de presión y caudal en las fases de transporte - conducción y distribución de agua potable “ y descripción: “Mantenimiento a los sistemas de control de presión y caudal en las fases de transporte - conducción y distribución de agua potable” con medio de verificación “MPMA0707F01 Revisión y mantenimiento de estaciones controladoras de presión MPMA0604F01 Verificación De Estaciones Controladas De Presión”  se adjunta verificación estaciones controladoras de presión en infraestructura red matriz acueducto de fecha 15 de Diciembre de 2024 en la Diagonal 31 C Sur No. 5 A – 20 Barrio Las Columnas</t>
  </si>
  <si>
    <t>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Ejecución del control:  Desde la Gerencia de Sistema Maestro se puede evidenciar cómo se ejecutó el control en el mes de diciembre de 2024, según el medio de verificación que corresponde. Por parte de la Gerencia Servicio al Cliente, se evidencia verificación estaciones controladoras de presión en infraestructura red matriz acueducto de fecha 15 de Diciembre de 2024 en la Diagonal 31 C Sur No. 5 A – 20 Barrio Las Columnas en formato MPMA0604F01 no se adjunta formato MPMA0707F01</t>
  </si>
  <si>
    <t>RP-6266</t>
  </si>
  <si>
    <t>MPMA-CP15: Monitoreo de las variables hidráulicas desde el centro de control</t>
  </si>
  <si>
    <t>Monitoreo de las variables hidráulicas desde el centro de control</t>
  </si>
  <si>
    <t>MPMA0501F01 Control Diario De Operación</t>
  </si>
  <si>
    <t>Castañeda Horta Horta, Maria Helena Helena
Lopez Lopez Lopez, Jose Gilberto Gilberto</t>
  </si>
  <si>
    <t>Con el fin de evidenciar la actividad “Monitoreo de las variables hidráulicas desde el centro de control “con medio de verificación “MPMA0501F01 Control Diario De Operación “se adjunta pantallazo de registro de información del mes de Noviembre de 2024 . No se carga Excel completo por limitación del software dado el gran tamaño del archivo: Formato MPMA0501F01-01_control Diario de Operación Nov  2024  (Planillas Bihorarias)</t>
  </si>
  <si>
    <t>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Ejecución del control: Desde la Gerencia de Sistema Maestro se puede evidenciar cómo se ejecutó el control, según formato MPMA0501F01-01_control Diario de Operación, correspondiente al mes de noviembre 2024, cumpliendo con el medio de verificación definido. Se recomienda amplié la información de los meses correspondientes al período del monitoreo, se informa que por parte de la gerencia que "No se carga Excel completo por limitación del software dado el gran tamaño del archivo"</t>
  </si>
  <si>
    <t>RP-6267</t>
  </si>
  <si>
    <t>MPMA-CP16: Reportar detección de conexiones no autorizadas</t>
  </si>
  <si>
    <t>Reportar detección de conexiones no autorizadas</t>
  </si>
  <si>
    <t>Aviso SAP (Transacción IW52)
MPFD0801F01 Memorando interno
Correo electrónico</t>
  </si>
  <si>
    <t>Se adjunta correo electrónico Informando a la dirección comercial de una posible conexión clandestina de la Zona 1 y el acta de liquidación del contrato de Obra para la calibración, limpieza, mantenimiento y regulación de ERP´s , macros y estructuras complementarias de la Zona 2.</t>
  </si>
  <si>
    <t>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Ejecución del control: De acuerdo con la información reportada, Se presenta evidencia la activación por medio de aviso 8063455320, donde se reporta una posible conexión clandestina de la Zona 1 , adicionalmente se adjunta ACTA DE LIQUIDACIÓN CONTRATO 1-01-32300-1582-2023 con objeto OBRA PARA LA CALIBRACIÓN, LIMPIEZA, MANTENIMIENTO Y REGULACIÓN DE COMPLEMENTARIAS.</t>
  </si>
  <si>
    <t>RP-6268</t>
  </si>
  <si>
    <t>MPMA-CP17: Realizar la gestión metrológica de los equipos de medición que impactan los resultados del monitoreo de los sistemas de control de presión y caudal</t>
  </si>
  <si>
    <t>Realizar la gestión metrológica de los equipos de medición que impactan los resultados del monitoreo de los sistemas de control de presión y caudal</t>
  </si>
  <si>
    <t>*Formato MPMA0515F03 Plan De Aseguramiento Metrológico
*Formato MPMA0515F09 Comprobación De Equipos De Medición De Presión
*Formato MPMA0707F01 Revisión y Mantenimiento de Estaciones Controladoras de Presión</t>
  </si>
  <si>
    <t>Ger Sistema Maestro - Dir Red Matriz Acueducto
Ger Servicio al Cliente - Ger Z5 - Dir Servicio Acueducto y Alcantarillado Z5
Ger Servicio al Cliente - Ger Z4 - Dir Servicio Acueducto y Alcantarillado Z4
Ger Servicio al Cliente - Ger Z2 - Dir Servicio Acueducto y Alcantarillado Z2
Ger Servicio al Cliente - Ger Z3 - Dir Servicio Acueducto y Alcantarillado Z3
Ger Servicio al Cliente - Ger Z1 - Dir Servicio Acueducto y Alcantarillado Z1</t>
  </si>
  <si>
    <t>Se adjuntan rgistros para el período Sep Dic 2024 que soportan la  la gestión metrológica de los equipos de medición que impactan los resultados del monitoreo de los sistemas de control de presión y caudal</t>
  </si>
  <si>
    <t xml:space="preserve">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Ejecución del control: Desde la Gerencia de Sistema Maestro se adjuntan los formatos
 Reporte diario de trabajo - Comisiones de macromedición de fecha 26/12/2024 MPMA0511F05-01
 Verificación de macromedición Ultraflux MA0415F04-01de fecha 05/12/2024
 Revisión de VCP MPMA0512F01 de fecha 26/09/2024
 Aforos Pitometricos  de fecha 13/11/2024
 Reporte diario de trabajo - de fecha 16/12/2024 MPMA0511F05-01
 Operación de accesorios - de fecha 22/12/2024 MPMA0503F03-01
 no se adjuntan Formato MPMA0515F03 Plan De Aseguramiento Metrológico *Formato MPMA0515F09 Comprobación De Equipos De Medición De Presión *Formato MPMA0707F01 Revisión y Mantenimiento de Estaciones Controladoras de Presión
  </t>
  </si>
  <si>
    <t>RP-6270</t>
  </si>
  <si>
    <t>MPMA-CP18: Control de pérdidas técnicas</t>
  </si>
  <si>
    <t>Control de pérdidas técnicas</t>
  </si>
  <si>
    <t>MPMA0510F01 “Prueba de estanqueidad en los tanques de concreto reforzado para almacenamiento de agua potable
MPMA0503F06 “Reporte diario de trabajo</t>
  </si>
  <si>
    <t>Lopez Lopez Lopez, Jose Gilberto Gilberto</t>
  </si>
  <si>
    <t>Con el fin de evidenciar la actividad del control MPMA-CP18: Control de pérdidas técnicas con medio de verificación MPMA0510F01 “Prueba de estanqueidad en los tanques de concreto reforzado para almacenamiento de agua potable MPMA0503F06 “Reporte diario de trabajo”,  se informa que desde el día 11 deabril de 2024 y hasta la fecha la Empresa está en periodo de racionamiento, por lo tanto, no es posible realizar pruebas de estanqueidad de los tanques de concreto, mucho menos llevar los tanques a máximo nivel. Sin embargo, con relación al monitoreo de posibles filtraciones se realiza la verificación entorno a los tanques vs verificación de niveles a través del sistema scada (sondas de nivel) para los tanques objeto de racionamiento</t>
  </si>
  <si>
    <t xml:space="preserve">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Ejecución del control: no se adjunta evidencia </t>
  </si>
  <si>
    <t>RP-6253</t>
  </si>
  <si>
    <t>MPMA-CP2: Formular y ejecutar proyectos de renovación, rehabilitación y construcción de la  infraestructura de tratamiento, redes de conducción y distribución, orientados a prevenir la ocurrencia de eventos que afecten la prestación del servicio de acueducto (calidad, presión, continuidad y cantidad) por fuera de los parámetros establecidos.</t>
  </si>
  <si>
    <t>Formular y ejecutar proyectos de renovación, rehabilitación y construcción de la  infraestructura de tratamiento, redes de conducción y distribución, orientados a prevenir la ocurrencia de eventos que afecten la prestación del servicio de acueducto (calidad, presión, continuidad y cantidad) por fuera de los parámetros establecidos.</t>
  </si>
  <si>
    <t>Agudelo Cruz Cruz, Gina Paola Paola
Arenas Ramirez, Paola Andrea
Lopez Lopez Lopez, Jose Gilberto Gilberto
Martinez Morales, Angela Maria
Moncada Barragan Barragan, Johanna Lizeth Lizeth
Penagos Cortes Cortes, Luis Alejandro Alejandro
Rojas Cruz, Liz Zamira</t>
  </si>
  <si>
    <t>Con el fin de evidenciar la actividad “Formular y ejecutar proyectos de renovación, rehabilitación y construcción de la infraestructura de tratamiento, redes de conducción y distribución, orientados a prevenir la ocurrencia de eventos que afecten la prestación del servicio de acueducto (calidad, presión, continuidad y cantidad) por fuera de los parámetros establecidos “con medio de verificación “Ficha de Formulación en el SGI Registros asociados a los subprocesos Gestión precontractual y Ejecución contractual “ se adjunta pantallazo de ficha de proyecto DM-4005-007: RENOVACIÓN DE LA LINEA MATRIZ LA LAGUNA MONTEBLANCO NUEVA, el cual se actualiza su maduración durante el presente año 2024. La contratación se tiene prevista desarrolalr durante el año 2025, po rlo tanto únicamente se p´resentan evidencias de la formulación en este caso la actualización de la ficha de formulación en el aplicativo Lotius Notes SGI</t>
  </si>
  <si>
    <t>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Ejecución del control:  Se evidencian las fichas de proyecto en el SGI DM-4005-007: RENOVACIÓN DE LA LINEA MATRIZ LA LAGUNA MONTEBLANCO NUEVA, para Formular y ejecutar proyectos de renovación, rehabilitación y construcción de la infraestructura de tratamiento, redes de conducción y distribución, orientados a prevenir la ocurrencia de eventos que afecten la prestación del servicio de acueducto (calidad, presión, continuidad y cantidad , lo cual cumple con el alcance y medio de verificación definido.</t>
  </si>
  <si>
    <t>RP-6277</t>
  </si>
  <si>
    <t>MPMA-CP20: Verificar las condiciones de las estructuras civiles de la Dirección de Abastecimiento</t>
  </si>
  <si>
    <t>Verificar las condiciones de las estructuras civiles de la Dirección de Abastecimiento</t>
  </si>
  <si>
    <t>Informe de Instrumentación mensual, contrato de monitoreo de la instrumentación geotécnica</t>
  </si>
  <si>
    <t>Flantermesk Pineda Pineda, Laura Leonor Leonor
Moncada Barragan Barragan, Johanna Lizeth Lizeth
Sierra Sanchez Sanchez, Steven Alberto Alberto</t>
  </si>
  <si>
    <t>Ger Sistema Maestro - Dir Abastecimiento</t>
  </si>
  <si>
    <t xml:space="preserve">Según lo comentado en los autocontroles anteriores, Se inició la maduración del nuevo Contrato incluyendo solicitud de cotizaciones, aprobación de presupuesto, luego trámite de vigencias Futuras, estructuración de términos de referencia y posteriormente radicación del proceso en Contratación y Compras. </t>
  </si>
  <si>
    <t xml:space="preserve"> 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Ejecución del control: Se evidencia INFORME TÉCNICO DE INSTRUMENTACIÓN MENSUAL No.25 FEBRERO - MARZO DE 2024  del contrato  1-05-25300-1502-2021, dando cumplimiento al alcance y medio de verificación definido</t>
  </si>
  <si>
    <t>RP-6280</t>
  </si>
  <si>
    <t>MPMA-CP21: Gestión oportuna de las solicitudes de servicios a las APS</t>
  </si>
  <si>
    <t>Gestión oportuna de las solicitudes de servicios a las APS</t>
  </si>
  <si>
    <t>Aviso SAP 
MPEE0204F01 Solicitud de avisos SAP</t>
  </si>
  <si>
    <t>Agudelo Cruz Cruz, Gina Paola Paola
Arenas Ramirez, Paola Andrea
Flantermesk Pineda Pineda, Laura Leonor Leonor
Lopez Lopez Lopez, Jose Gilberto Gilberto
Martinez Morales, Angela Maria
Moncada Barragan Barragan, Johanna Lizeth Lizeth
Penagos Cortes Cortes, Luis Alejandro Alejandro
Rojas Cruz, Liz Zamira
Sierra Sanchez Sanchez, Steven Alberto Alberto</t>
  </si>
  <si>
    <t>Con el fin de evidenciar la actividad “Gestión oportuna de las solicitudes de servicios a las APS  “con medio de verificación “Aviso SAP MPEE0204F01 Solicitud de avisos SAP “ se adjunta pantallazo de Aviso SAP 4000375412 dirigido a la Dirección Servicios de Electromecánica con texto: BYPASS JALISCO - NO REGULA SET POINT, Lo anterior en el marco del Acuerdo de Servicios Compartidos con DSE adjunto</t>
  </si>
  <si>
    <t xml:space="preserve">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Ejecución del control: Se evidencia desde la Dirección de Red Matriz la solicitud de aviso SAP  4000375412 dirigido a la Dirección Servicios de Electromecánica con texto: BYPASS JALISCO - NO REGULA SET POINT , con fecha de 03.09.2024, con lo cual da cumplimento al control </t>
  </si>
  <si>
    <t>RP-6281</t>
  </si>
  <si>
    <t>MPMA-CP22: Seguimiento diario de la disponibilidad de productos químicos en bodega de las PTAP, según los stock mínimos definidos</t>
  </si>
  <si>
    <t>Seguimiento diario de la disponibilidad de productos químicos en bodega de las PTAP, según los stock mínimos definidos</t>
  </si>
  <si>
    <t>1. MPMA0214F02 Control Diario De Operación Planta Tibitoc
2. MPMA0211F01 Control Diario De Operación planta wiesner 
3. MPMA0212F01 Control Diario De Operación Planta El Dorado
4. MPMA0205F01 Informe Diario De Operación La Laguna
5. MPMA0206F01 Control Diario De OperaciónPlanta De Tratamiento Vitelma 
6. MPMA0210F01 Control Diario De Operación Planta Yomasa</t>
  </si>
  <si>
    <t>Según lo acordado y definido para el presente control, se realiza su reporte:
Descripción del Control: El presente control tiene como objetivo verificar la disponibilidad de productos químicos en las bodegas de las Plantas de Tratamiento de Agua Potable (PTAP), según los stocks mínimos definidos. Para ello, se registra en el formato de control las cantidades utilizadas de productos químicos en el proceso de tratamiento.
Frecuencia: El seguimiento a la disponibilidad se realiza diariamente, conforme a lo establecido en cada procedimiento de las Plantas de Tratamiento.
Responsable: El responsable del seguimiento es el Profesional Especializado 021, jefe de tratamiento de cada una de las PTAP de la Dirección de Abastecimiento.
Metodología de Aplicación: El seguimiento se realiza de manera directa en las plantas y bodegas de almacenamiento.
Criterio de Aceptación: Teniendo en cuenta la capacidad de almacenamiento de cada una de las bodegas dispuestas en cada planta de tratamiento, se define que la cantidad mínima de productos químicos esenciales debe estar acorde a lo descrito en las políticas de operación de los procedimientos de las PTAP.
Se adjunta como soporte los siguientes Registros:
1. Evidencia formato MPMA0214F02 Control Diario De Operación Planta Tibitoc (14/11/2024), se carga un registro aleatorio para el último corte.
2. Evidencia del formato MPMA0211F01 Control Diario De Operación planta Wiesner (17/11/2024), se carga un registro aleatorio para el último corte.
3. Evidencia del formato MPMA0212F01 Control Diario De Operación Planta El Dorado (01/11/2024), se carga un registro aleatorio para el último corte.
4. Evidencia formato MPMA0205F01 Informe Diario De Operación La Laguna (28/11/2024), se carga un registro aleatorio para el último corte.
5. No se reporta el formato de evidencia MPMA0205F01 Informe Diario De Operación Planta De Tratamiento Vitelma teniendo en cuenta que no opero en el último corte.
6. Evidencia del formato MPMA0210F01 Control Diario De Operación Planta Yomasa (25/11/2024), se carga un registro aleatorio para el último corte.</t>
  </si>
  <si>
    <t>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Ej1ecución del control:  Se evidencia el cargue aleatorio de los formatos de controles diarios de operación de las PTAP: Tibitoc, Wiesner, El Dorado, Laguna, Yomasa. No se presenta evidencia de planta Vitelma, teniendo en cuenta que no operó durante el ultimo corte. En los soportes cargados se evidencia el seguimiento al consumo de productos químicos. Lo anterior, cumple con el medio de verificación (evidencia) definido en el control.</t>
  </si>
  <si>
    <t>RP-6282</t>
  </si>
  <si>
    <t>MPMA-CP23: Detectar posibles fallos y defectos de maquinaria en las etapas incipientes, con el fin de evitar fallos de mayor relevancia durante su funcionamiento</t>
  </si>
  <si>
    <t>Detectar posibles fallos y defectos de maquinaria en las etapas incipientes, con el fin de evitar fallos de mayor relevancia durante su funcionamiento</t>
  </si>
  <si>
    <t>1. MPMA0308F21 Programa de Mantenimiento Plantas de tratamiento
2. MPMA0308F04 Control ordenesde de Trabajo de Mantenimiento
3. MPMA0308F09  Control de necesidades para mantenimiento</t>
  </si>
  <si>
    <t>Para este corte de 2024, se cargan las evidencias para el presente control en el cual se evidencia la planificación de los mantenimientos y el seguimiento al mismo para evitar fallos de mayor impacto:
1. MPMM0601F1 7Programa de Mantenimiento Plantas de tratamiento, Dorado, Wiesner y Tibitoc.
2. MPMM0601F02 Control ordenes de Trabajo de Mantenimiento sistema sur y Tibitoc
3. MPMM0601F05 Control de necesidades de mantenimiento sistema Sur</t>
  </si>
  <si>
    <t xml:space="preserve">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Ejecución del control: Se evidencia el cargue de los programas de mantenimiento MPMM0601F17 Programa de Mantenimiento Plantas de tratamiento (Dorado, Wiesner y Tibitoc), los cuales no se encuentran firmados. Se evidencia los documentos MPMM0601F02 Control ordenes de Trabajo de Mantenimiento sistema sur y Tibitoc, MPMM0601F05 Control de necesidades de mantenimiento sistema sur. Las evidencias presentadas cumplen con el medio de verificación definido para el control y período de monitoreo. </t>
  </si>
  <si>
    <t>RP-6286</t>
  </si>
  <si>
    <t>MPMA-CP25: Monitorear el comportamiento de la sectorización en redes matrices y la subsectorización en las redes menores</t>
  </si>
  <si>
    <t>Monitorear el comportamiento de la sectorización en redes matrices y la subsectorización en las redes menores</t>
  </si>
  <si>
    <t>Reporte de optimización de sectorización hidráulica (según APA)
MPMA0512F01 “Revisión de Válvulas de Cierre Permanente”
MPMA0512F03 Prueba de Estanqueidad
MPMA0706F01 “Mantenimiento, verificación, optimización y aseguramiento de divisorias de servicio”</t>
  </si>
  <si>
    <t xml:space="preserve">Se adjunta formato Revisión VCP de fecha 29 de noviembre de 2024 en el cual se registran operaciones de veriificación en 3 válvulas Carrera 86 por Clale 43,Sur,  Dg 49 Sur por carrera 86 y Calle 58 C Sur con carrera 80 </t>
  </si>
  <si>
    <t xml:space="preserve">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Ejecución del control: Se evidencia formato Revisión VCP (MA0412F01-02) de fecha 29 de noviembre de 2024 en el cual se registran operaciones de veriificación en 3 válvulas Carrera 86 por Clale 43,Sur,  Dg 49 Sur por carrera 86 y Calle 58 C Sur con carrera 80   
 Con la información reportada, se concluye que los soportes cargados cumplen parcialmente con el medio de verificación definido, ya que no se adjuntan los siguientes documentos: MPMA0512F03 Prueba de Estanqueidad MPMA0706F01 “Mantenimiento, verificación, optimización y aseguramiento de divisorias de servicio”.
  </t>
  </si>
  <si>
    <t>RP-6287</t>
  </si>
  <si>
    <t>MPMA-CP26: Realizar la planeación y control de la producción para las diferentes plantas de tratamiento de agua potable, con el fin de cumplir con la demanda de agua requerida por la Dirección Red Matriz.</t>
  </si>
  <si>
    <t>Realizar la planeación y control de la producción para las diferentes plantas de tratamiento de agua potable, con el fin de cumplir con la demanda de agua requerida por la Dirección Red Matriz.</t>
  </si>
  <si>
    <t>MPMA0209F13 Planeación anual de la producción
MPMA0209F10 Informe hídrico - Relación mensual agua captada y suministrada</t>
  </si>
  <si>
    <t>Según lo acordado y definido para el presente control, se realiza su reporte:
Descripción del Control:
El objetivo de este control es supervisar la producción de las plantas de tratamiento de agua potable para asegurar que se cumpla con la demanda de agua establecida por la Dirección Red Matriz.
Frecuencia:
El seguimiento se realiza diariamente, con un reporte consolidado mensual.
Responsable:
El Director de Abastecimiento es el encargado de este seguimiento.
Metodología de Aplicación:
La medición se efectúa directamente en la salida de cada planta, expresada en metros cúbicos (m³).
Criterio de Aceptación:
La Dirección de Abastecimiento debe satisfacer la demanda de la Dirección Red Matriz.
Registros Adjuntos:
MPMA0209F10-02 Informe hídrico del mes de noviembre de 2024</t>
  </si>
  <si>
    <t>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Ejecución del control: Se evidencia el cargue del informe hídrico de agua captada y suministrad, con corte a noviembre de 2024, cumpliendo parcialmente con el medio de verificación, ya que no se evidencia el formato MPMA0209F13 Planeación anual de la producción.</t>
  </si>
  <si>
    <t>RP-6292</t>
  </si>
  <si>
    <t>MPMA-CP27: Monitorear la calidad y los niveles de agua cruda en las PTAP</t>
  </si>
  <si>
    <t>Monitorear la calidad y los niveles de agua cruda en las PTAP</t>
  </si>
  <si>
    <t>MPMA0214F02 Control Diario De Operación Planta Tibitoc
MPMA0210F01 Control Diario De Operación Planta Yomasa</t>
  </si>
  <si>
    <t>Según lo acordado y definido para el presente control, se realiza su reporte:
Descripción del Control:
El objetivo de este control es monitorear la calidad y los niveles de agua cruda en las Plantas de Tratamiento de Agua Potable (PTAP).
Frecuencia:
El seguimiento se realiza diariamente.
Responsable:
El Jefe de Tratamiento de cada PTAP es el encargado de este seguimiento.
Metodología de Aplicación:
La medición se efectúa directamente en la entrada de cada planta y en los puntos de muestreo, expresada en metros cúbicos (m³).
Criterio de Aceptación:
Se considera la cantidad de agua captada para el tratamiento y la calidad del agua cruda, según los parámetros establecidos en cada procedimiento de operación de las PTAP.
Registros Adjuntos:
Evidencia del formato MPMA0214F02 Control Diario de Operación Planta Tibitoc (14/11/2024), se adjunta un registro aleatorio para el último corte.
Evidencia del formato MPMA0210F01 Control Diario de Operación Planta Yomasa (25/11/2024), se adjunta un registro aleatorio para el último corte.</t>
  </si>
  <si>
    <t>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Ejecución del control: Se evidencia el monitoreo a la calidad y los niveles de agua cruda de las PTAP Tibitoc y Yomasa, mediante los formatos de control diario de la operación, los cuaes cumplen el medio de verificación definido para el control y el período de monitoreo.</t>
  </si>
  <si>
    <t>RP-6293</t>
  </si>
  <si>
    <t>MPMA-CP28: Realizar las actividades de mantenimiento a los equipos para asegurar su buen funcionamiento y disponibilidad en los procesos de tratamiento de agua potable</t>
  </si>
  <si>
    <t>Realizar las actividades de mantenimiento a los equipos para asegurar su buen funcionamiento y disponibilidad en los procesos de tratamiento de agua potable</t>
  </si>
  <si>
    <t>MPMA0308F02 “Programa de Mantenimiento Sistema sur”
Formato  MPMA0308F05 “Control Ordenes de Trabajo”</t>
  </si>
  <si>
    <t>Para el segundo trimestre de 2024, se cargan las evidencias para el presente control en el cual se evidencia la planificación de los mantenimientos y el seguimiento al mismo para evitar fallos de mayor impacto:
1. Programa de Mantenimiento Plantas de tratamiento.
2. Control ordenes de Trabajo de Mantenimiento.</t>
  </si>
  <si>
    <t>RP-6294</t>
  </si>
  <si>
    <t>MPMA-CP29: Monitorear suministro de energía</t>
  </si>
  <si>
    <t>Monitorear suministro de energía</t>
  </si>
  <si>
    <t>MPMA0214F02
Control Diario de Operación Planta Tibitoc
Bitacora de control</t>
  </si>
  <si>
    <t>Para este corte, se cargan las evidencias para el presente control en el cual se evidencia el monitoreo al suministro de energía en la planta Tibitoc:
1. Evidencia formato MPMA0214F02 Control Diario De Operación Planta Tibitoc (14/11/2024), se carga un registro aleatorio para el último corte.
2. Bitácora de la planta Tibitoc, se cargan algunos registros aleatorios para el cuatrimestre.</t>
  </si>
  <si>
    <t xml:space="preserve">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Ejecución del control: Se evidencia MPMA0214F02 Control Diario de Operación 14 Nov Tibitoc y bitácoras de la planta Tibitoc de octubre noviembre, lo cual  cumplen con el alcance y medio de verificación definido </t>
  </si>
  <si>
    <t>RP-6254</t>
  </si>
  <si>
    <t>MPMA-CP3: Monitorear periódicamente la calidad del agua de las fuentes superficiales, afluentes y embalses</t>
  </si>
  <si>
    <t>Monitorear periódicamente la calidad del agua de las fuentes superficiales, afluentes y embalses</t>
  </si>
  <si>
    <t>1. Informe limnológico
2. MPMA0101F01
Análisis de Informe</t>
  </si>
  <si>
    <t>Ger de Tecnologia - Dir Servicios Tecnicos
Gerencia de Tecnologia</t>
  </si>
  <si>
    <t xml:space="preserve">Se adjunta como soporte del seguimiento los documentos
1. Informe limnológico para el mes de junio y julio de 2024 asociado a las fuentes de Abastecimiento. 
2. Análisis Informe Limnológico </t>
  </si>
  <si>
    <t>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Ejecución del control: Se evidencia el monitoreo a la calidad del agua mediante el informe limnológico del mes de junio y julio de 2024, con su respectivo análisis, el cual  cumple con el medio de verificación definido para el control, pero no corresponden con el período de monitoreo.</t>
  </si>
  <si>
    <t>RP-6255</t>
  </si>
  <si>
    <t>MPMA-CP4: Seguimiento diario de la disponibilidad de productos químicos en bodega de las PTAP, según los stock mínimos definidos</t>
  </si>
  <si>
    <t>Según lo acordado y definido para el presente control, se realiza su reporte:
 Descripción del Control: El presente control tiene como objetivo verificar la disponibilidad de productos químicos en las bodegas de las Plantas de Tratamiento de Agua Potable (PTAP), según los stocks mínimos definidos. Para ello, se registra en el formato de control las cantidades utilizadas de productos químicos en el proceso de tratamiento.
 Frecuencia: El seguimiento a la disponibilidad se realiza diariamente, conforme a lo establecido en cada procedimiento de las Plantas de Tratamiento.
 Responsable: El responsable del seguimiento es el Profesional Especializado 021, jefe de tratamiento de cada una de las PTAP de la Dirección de Abastecimiento.
 Metodología de Aplicación: El seguimiento se realiza de manera directa en las plantas y bodegas de almacenamiento.
 Criterio de Aceptación: Teniendo en cuenta la capacidad de almacenamiento de cada una de las bodegas dispuestas en cada planta de tratamiento, se define que la cantidad mínima de productos químicos esenciales debe estar acorde a lo descrito en las políticas de operación de los procedimientos de las PTAP.
 Se adjunta como soporte los siguientes Registros: 
 1. Evidencia formato MPMA0214F02 Control Diario De Operación Planta Tibitoc (14/11/2024), se carga un registro aleatorio para el último corte. 2. Evidencia del formato MPMA0211F01 Control Diario De Operación planta Wiesner (17/11/2024), se carga un registro aleatorio para el último corte. 3. Evidencia del formato MPMA0212F01 Control Diario De Operación Planta El Dorado (01/11/2024), se carga un registro aleatorio para el último corte. 4. Evidencia formato MPMA0205F01 Informe Diario De Operación La Laguna (28/11/2024),  se carga un registro aleatorio para el último corte. 5. No se reporta el formato de evidencia MPMA0205F01 Informe Diario De Operación Planta De Tratamiento Vitelma teniendo en cuenta que no opero en el último corte. 6. Evidencia del formato MPMA0210F01 Control Diario De Operación Planta Yomasa (25/11/2024), se carga un registro aleatorio para el último corte.</t>
  </si>
  <si>
    <t xml:space="preserve">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Este control se encuntra duplicado con el control MPMA-CP22.
 Ejecución del control: Se evidencia el cargue aleatorio de los formatos de controles diarios de operación de las PTAP: Tibitoc, Wiesner, El Dorado, Laguna, Yomasa. No se presenta evidencia de la planta Vitelma, teniendo en cuenta que no operó durante el período. En los soportes cargados se evidencia el seguimiento al consumo de productos químicos. Lo anterior, cumple con el medio de verificación (evidencia) definido en el control.
  </t>
  </si>
  <si>
    <t>RP-6256</t>
  </si>
  <si>
    <t>MPMA-CP5: Investigación sistemática de fugas a través de Geofonía en las redes y acometidas de acueducto, para detectar y localizar  daños no visibles existentes y llevar a cabo la reparación requerida, con el fin evitar el desperdicio de agua potable</t>
  </si>
  <si>
    <t>Investigación sistemática de fugas a través de Geofonía en las redes y acometidas de acueducto, para detectar y localizar  daños no visibles existentes y llevar a cabo la reparación requerida, con el fin evitar el desperdicio de agua potable</t>
  </si>
  <si>
    <t>MPMA0715F01 “Reporte de fugas no visibles - Geofonía”</t>
  </si>
  <si>
    <t>Se anexa informe de gestión del contrato de  “Mantenimiento de redes locales de acueducto y alcantarillado en la cobertura de la zona 2 de la EAAB-ESP” que incluye búsqueda de fugas y muestra de boletín de SGO de fugas no visibles.</t>
  </si>
  <si>
    <t>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Ejecución del control:  Se evidencia informe de gestión del contrato de  “Mantenimiento de redes locales de acueducto y alcantarillado en la cobertura de la zona 2 de la EAAB-ESP” y boletín de fugas no visibles, que incluye búsqueda de fugas y muestra de boletín de SGO de fugas no visibles.  cumplen con el alcance y medio de verificación definido.</t>
  </si>
  <si>
    <t>RP-6257</t>
  </si>
  <si>
    <t>MPMA-CP6: Verificar las condiciones de las estructuras civiles de la Dirección de Abastecimiento</t>
  </si>
  <si>
    <t>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Este control se encuentra duplicado con el control MPMA-CP20.
 Ejecución del control: Se evidencia Informe técnico de instrumentación mensual No.25 febrero - marzo de 2024 del contrato 1-05-25300-1502-2021, se presenta evidencia de ejecución del control durante el período, cumplen con el alcance y medio de verificación definido</t>
  </si>
  <si>
    <t>RP-6258</t>
  </si>
  <si>
    <t>MPMA-CP7: Lavado de tanques y pilas de muestreo de la Dirección Red Matriz Acueducto</t>
  </si>
  <si>
    <t>Lavado de tanques y pilas de muestreo de la Dirección Red Matriz Acueducto</t>
  </si>
  <si>
    <t>Formato MPMA0603F02 Inspección De Lavado De Tanques
Formato MPFB0201F27 Informe De Gestión De Contrato o Convenio (Contrato de lavado de tanques)</t>
  </si>
  <si>
    <t xml:space="preserve">Con el fin de evidenciar la actividad lavado de tanques y pilas de muestreo de la dirección red matriz acueducto con medio de verificación: formato MPMA0603F02 inspección de lavado de tanques formato MPFB0201f27  se adjunta informe del mes de Septiembre  de 2024  para el contrato de obra no. 1- 01-25400-1350-2023  actividades de lavado de tanques de almacenamiento y obras de mantenimiento y reparaciones locativas de tanques, estaciones de bombeo, estructuras de control, estaciones reductoras de presión de la Empresa de Acueducto y Alcantarillado De Bogotá-ESP </t>
  </si>
  <si>
    <t>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Ejecución del control: ]Se evidencia Informe de gestión de contrato o convenio 01-01-25400-1351-2023, con alcance del presente contrato incluye las actividades de lavado de tanques de almacenamiento, podas de zonas verdes, lavado interno y externo de estaciones, reparaciones locativas de estaciones de bombeo, estructuras de control y estaciones reductoras de presión pertenecientes a la Empresa de Acueducto y Alcantarillado de Bogotá  Sin embargo, no se adjunta el Formato MPMA0603F02 Inspección De Lavado De Tanques.</t>
  </si>
  <si>
    <t>RP-6259</t>
  </si>
  <si>
    <t>MPMA-CP8: Realizar la gestión metrológica de los equipos de medición que impactan los resultados del monitoreo de los sistemas de control</t>
  </si>
  <si>
    <t>Realizar la gestión metrológica de los equipos de medición que impactan los resultados del monitoreo de los sistemas de control</t>
  </si>
  <si>
    <t>MPMA0309F08 Plan Metrologia Instrumentación en línea  en PTAP
MPMA0309F05 Informe de verificacion metrologica para equipos en línea</t>
  </si>
  <si>
    <t>Se adjuntan los soportes asociados al plan de metrología para instrumentación línea y el informe de verificación metrológica para equipos en línea para la vigencia en curso.
1. Programa de Metrología PTAP 2024
2. Informes de Verificación metrológica del trimestre.</t>
  </si>
  <si>
    <t xml:space="preserve">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Ejecución del control: Se evidencia la gestión metrológica de los equipos mediante una muestra de informes de verificación y de seguimiento, realizados. Al validar los documentos se encontró que ningún informe presenta firma digital ni manuscrita, y no tienen diligenciados los campos de revisó. Adicionalmente, todos corresponden a la planta Tibitoc, por lo que no es posible validar como se ejecutó el control en las demás PTAP.       
  </t>
  </si>
  <si>
    <t>RP-6920</t>
  </si>
  <si>
    <t>MPMI-CC26: Reporte al cumplimiento de los planes de acción PIGA y PACA mediante los soportes cargados en la plataforma ARCHER.</t>
  </si>
  <si>
    <t>Reporte al cumplimiento de los planes de acción PIGA y PACA mediante los soportes cargados en la plataforma ARCHER.</t>
  </si>
  <si>
    <t>Reporte de la plataforma ARCHER del seguimiento del cumplimiento del plan de acción PIGA y PACA</t>
  </si>
  <si>
    <t>Calderon Moreno Moreno, Yuly Andrea Andrea</t>
  </si>
  <si>
    <t>Urrego Diaz Diaz, Tania Alejandra Alejandra</t>
  </si>
  <si>
    <t>Se reporta informe de la plataforma ARCHER del seguimiento del cumplimiento del plan de acción PIGA. 
 Nota: Para este año no se planificó PACA.</t>
  </si>
  <si>
    <t xml:space="preserve">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En Archer se adjuntó un listado de las actividades de control del  primer, segundo y tercer corte, pero no se evidencia el monitoreo por parte de ambiental para el tercer corte de cuatro actividades que siguen en estado de avance según lo relacionado en el documento "Estado actividades MIPG 2024". Adicionalmente, se relaciona un correo en donde se dice que para el año 2024 no se planifico PACA, pero no es claro porque no se genero este plan. </t>
  </si>
  <si>
    <t>Gestión Ambiental</t>
  </si>
  <si>
    <t>FND-29782</t>
  </si>
  <si>
    <t>R8-MPMI</t>
  </si>
  <si>
    <t>RP-6922</t>
  </si>
  <si>
    <t>MPMI-CC28: Realizar pago de multas impuestas por las Autoridades Ambientales.</t>
  </si>
  <si>
    <t>Realizar pago de multas impuestas por las Autoridades Ambientales.</t>
  </si>
  <si>
    <t>Ger Ambiental - Dir Gestion Ambiental del Sistema Hidrico
Gerencia Ambiental
Ger Ambiental - Dir Saneamiento Ambiental</t>
  </si>
  <si>
    <t>Durante el periodo de septiembre a la fecha, no se efectuaron pagos de multas impuestas por las Autoridades Ambientales.
 Se actualizó el procedimiento "Pagos por Conceptos Ambientales", el cual define los lineamientos para este tipo de pagos. Adicionalmente, se realizó la divulgación de la circular 021 con el propósito de prevenir este tipo de situaciones en el futuro.</t>
  </si>
  <si>
    <t xml:space="preserve">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Se adjunto la circular 021 de 2024, donde se socializo los lineamientos para el trámite y pago de las obligaciones por conceptos ambientales. Sin embargo, no es el soporte de la evidencia solicitado, dejo a consideración que se utilice algún medio para demostrar que no se recibió ninguna solicitud con este requerimiento y así evidenciar la acción de control y revisión. </t>
  </si>
  <si>
    <t>RP-6929</t>
  </si>
  <si>
    <t>MPMI-CC35: Presentar solicitud para realizar el análisis de procebilidad de inicio de acción disciplinaria</t>
  </si>
  <si>
    <t>Presentar solicitud para realizar el análisis de procebilidad de inicio de acción disciplinaria</t>
  </si>
  <si>
    <t>Remisión a investigación disciplinaria solo en el caso que el riesgo se materialice</t>
  </si>
  <si>
    <t>Oficina de Control Disciplinario Interno
Gerencia Juridica
Gerencia General</t>
  </si>
  <si>
    <t>Durante el periodo no se presentó solicitud para realizar el análisis de procedibilidad de apertura de investigación disciplinaria, por pago extemporáneo de conceptos ambientales que generen intereses moratorios que afecten el presupuesto de la EAAB-ESP.</t>
  </si>
  <si>
    <t xml:space="preserve">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No se adjunto ningún archivo en Archer. Propongo que se utilice algún medio para demostrar que no se recibió ninguna solicitud con este requerimiento y así evidenciar la acción de control y revisión. </t>
  </si>
  <si>
    <t>FND-29783</t>
  </si>
  <si>
    <t>R9-MPMI</t>
  </si>
  <si>
    <t>RP-6930</t>
  </si>
  <si>
    <t>MPMI-CC36: Realizar "Pagos por conceptos Ambientales"</t>
  </si>
  <si>
    <t>Realizar "Pagos por conceptos Ambientales"</t>
  </si>
  <si>
    <t>Cheque o soporte de giro</t>
  </si>
  <si>
    <t>Gerencia Ambiental</t>
  </si>
  <si>
    <t xml:space="preserve">Se presenta los reportes de "Pagos por conceptos Ambientales" realizados de septiembre a la fecha, por la Gerencia Corporativa Ambiental. </t>
  </si>
  <si>
    <t xml:space="preserve">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En Archer se evidencia un reporte de giros correspondientes al periodo de autocontrol 2024. Se adjunta excel que demuestra los giros realizados. </t>
  </si>
  <si>
    <t>FND-29814</t>
  </si>
  <si>
    <t>R12-MPMI</t>
  </si>
  <si>
    <t>FND-29818</t>
  </si>
  <si>
    <t>R14-MPMI</t>
  </si>
  <si>
    <t>FND-29820</t>
  </si>
  <si>
    <t>R15-MPMI</t>
  </si>
  <si>
    <t>RP-6940</t>
  </si>
  <si>
    <t>MPMI-CC46: Iniciar a la menor brevedad las gestiones necesarias para el trámite y obtención de los permisos</t>
  </si>
  <si>
    <t>Iniciar a la menor brevedad las gestiones necesarias para el trámite y obtención de los permisos</t>
  </si>
  <si>
    <t>Formato MPMI0301F01 Matriz Seguimiento Proyectos
Formato MPMI0301F02 Plantilla control avisos SAP</t>
  </si>
  <si>
    <t>Para el periodo de septiembre a la fecha no se generó la necesidad de necesidad de iniciar a la mayor brevedad las gestiones necesarias para el trámite y obtención de los permisos.
 Formato MPMI0301F02 Plantilla control avisos SAP, relacionando el seguimiento de las solicitudes SAP.</t>
  </si>
  <si>
    <t xml:space="preserve">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En Archer se encuentra un archivo Excel titulado "MPMI0301F02 Plantilla control avisos SAP (Vs 24-12-2024)". En la pestaña "MPMI0301F02_01 PC SAP" se observa que, para el periodo reportado, se solicitaron la creación de 43 pines y el inicio de trámites con la SDA, entre otras gestiones. </t>
  </si>
  <si>
    <t>RP-6943</t>
  </si>
  <si>
    <t>MPMI-CC49: Realizar visita de seguimiento a obras del PICCE y efectuar recomendaciones.</t>
  </si>
  <si>
    <t>Realizar visita de seguimiento a obras del PICCE y efectuar recomendaciones.</t>
  </si>
  <si>
    <t>Formato MPMI0204F01 Acta de Visita Técnica de Inspección para el Control de Vertimientos</t>
  </si>
  <si>
    <t>Ger Ambiental - Dir Saneamiento Ambiental</t>
  </si>
  <si>
    <t>Control no vigente dentro de la actualización de la matriz de riesgos 2024.</t>
  </si>
  <si>
    <t xml:space="preserve">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En Archer no se adjuntó ningún soporte y ya que aún no ha sido aprobada la matriz de riesgos, esta actividad se encuentra sin control. </t>
  </si>
  <si>
    <t>RP-6949</t>
  </si>
  <si>
    <t>MPMI-CC57: Remitir soportes técnicos a la Oficina Asesora Representación Judicial y Actuación Administrativa con copia a la Ger Ambiental - Dir Saneamiento Ambiental, para que se realicen las acciones administrativas y judiciales a que haya lugar.</t>
  </si>
  <si>
    <t>Remitir soportes técnicos a la Oficina Asesora Representación Judicial y Actuación Administrativa con copia a la Ger Ambiental - Dir Saneamiento Ambiental, para que se realicen las acciones administrativas y judiciales a que haya lugar.</t>
  </si>
  <si>
    <t>Gerencia Juridica</t>
  </si>
  <si>
    <t>Para el periodo de septiembre a la fecha no se recibió requerimiento por parte de la autoridad ambiental solicitando información del informe de cumplimiento del PSMV, por lo cual no se tiene memorando interno de las áreas con los soportes técnicos a la Oficina Asesora Representación Judicial y Actuación Administrativa con copia a la Ger Ambiental - Dir Saneamiento Ambiental, para que se realicen las acciones administrativas y judiciales a que haya lugar.</t>
  </si>
  <si>
    <t xml:space="preserve">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En Archer no se evidencia ningún soporte. En la descripción del seguimiento a la actividad se menciona que no se recibió ningún requerimiento por parte de la autoridad ambiental solicitando información sobre el informe de cumplimiento del PSMV. Sin embargo, se propone que se documente la trazabilidad de la revisión y control de estas solicitudes. </t>
  </si>
  <si>
    <t>RP-6950</t>
  </si>
  <si>
    <t>MPMI-CC58: Realizar el reporte semestral del informe de cumplimiento ambiental del PSMV</t>
  </si>
  <si>
    <t>Realizar el reporte semestral del informe de cumplimiento ambiental del PSMV</t>
  </si>
  <si>
    <t>MPFD0801F02 Carta externa
MPFD0801F08 Informe</t>
  </si>
  <si>
    <t xml:space="preserve">Se adjunta el respectivo informe de junio. </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</si>
  <si>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En Archer se adjunta el informe correspondiente a junio de 2024; sin embargo, este fue elaborado en un formato diferente al MPFD0801F08, por lo que no cumple con la estructura requerida, que debe incluir las firmas de quien lo elaboró y de quien lo aprueba.</t>
  </si>
  <si>
    <t>RP-6916</t>
  </si>
  <si>
    <t>MPMI-CP22: Gestionar la solicitud de recursos requeridos para la ejecución de planes, programas y planes de acción para la gestión ambiental.</t>
  </si>
  <si>
    <t>Gestionar la solicitud de recursos requeridos para la ejecución de planes, programas y planes de acción para la gestión ambiental.</t>
  </si>
  <si>
    <t>MPEE0109F01 Plan de acción y cronograma
Memorando Interno MPFD0801F01 o correo electrónico remisorio dirigido a la Gerencia de Planeamiento y control</t>
  </si>
  <si>
    <t>Se remitieron a todas las Gerencias de la EAAB - ESP (Incluyendo la Gerencia de Planeamiento y control), Memorandos Internos con el fin de construir con todas las áreas las actividades a ejecutar durante la vigencia 2025, en el marco de la implementación del Plan Institucional de Gestión Ambiental PIGA, y ser registradas en el formato MPEE0109F01 Plan de acción y cronograma.
Como resultado de las mesas de trabajo propuestas en los Memorandos Internos citados, realizadas con las Gerencias y áreas de la EAAB - ESP, se elaboró el borrador del Plan de Acción PIGA 2025, teniendo en cuenta los recursos asignados para la siguiente vigencia, en el formato MPEE0109F01 Plan de acción y cronograma, el cual será socializado en reunión de Equipo de líderes temáticos del SUG, para posterior aprobación definitiva.</t>
  </si>
  <si>
    <t xml:space="preserve">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En Archer se adjunto los memorandos internos 2420001-2024-1175 y el 2420001-2024-0988, al igual el Excel MPEE0109F01 Plan de acción y cronograma PIGA 2025. Se recomiendo para el próximo autocontrol relacionar el cronograma en el nuevo formato "Plan de acción y cronograma (MPEE0109F01-05)" vigencia 2025.  </t>
  </si>
  <si>
    <t>RP-6917</t>
  </si>
  <si>
    <t>MPMI-CP23: Revisar monitoreo del PAS MIPG</t>
  </si>
  <si>
    <t>Revisar monitoreo del PAS MIPG</t>
  </si>
  <si>
    <t>Se realiza monitoreo al PAS MIPG&lt;!--EndFragment--&gt; y se adjuntan los correos enviados a los grupos de la DSA para el monitoreo del PAS MIPG de las actividades planificadas en el Plan de Acción del PIGA para el periodo de septiembre a diciembre del presente año.&lt;!--EndFragment--&gt;</t>
  </si>
  <si>
    <t xml:space="preserve">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Se adjunta un archivo ZIP que contiene cuatro correos enviados a diferentes personas del área ambiental, recordatorio elaboración medio de verificación - PIGA 2024. Sin embargo, con estos correos no se evidencia que se este generando la actividad de revisión de monitoreo del PAS MIPG. </t>
  </si>
  <si>
    <t>RP-6918</t>
  </si>
  <si>
    <t>MPMI-CP24: Seguimiento a la gestión de la GCA en el Subcomité de Control Interno.</t>
  </si>
  <si>
    <t>Seguimiento a la gestión de la GCA en el Subcomité de Control Interno.</t>
  </si>
  <si>
    <t>Acta de comité MPFD0801F06
Lista de asistencia MPFD0801F04</t>
  </si>
  <si>
    <t xml:space="preserve">Se realiza seguimiento a la gestión de la GCA en el Subcomité de Control Interno. Y se adjuntan las actas N° 6, 7, 8 y 9. En el mes de mayo no se llevo acabo subcomité de control interno y la de julio y agosto corresponde a las actas N°  6 y 7. </t>
  </si>
  <si>
    <t xml:space="preserve">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Se adjuntan dos actas de las reuniones con el subcomité de control interno, celebradas el 16 de julio de 2024, 14 de agosto de 2024, 13 de septiembre de 2024 y 31 de octubre de 2024 . Estas actas cuentan con sus listados de asistencia. Aunque no se especifica la periodicidad de estas reuniones, se observa por la frecuencia de los documentos adjuntos que se llevan a cabo mensualmente. Por consiguiente, se requiere la inclusión del acta correspondiente a los meses de noviembre y diciembre en el próximo control para poder dar por terminado los seguimiento a la gestión de la GCA en el subcomité de control interno para el año 2024. </t>
  </si>
  <si>
    <t>RP-6919</t>
  </si>
  <si>
    <t>MPMI-CP25: Identificar la necesidad de realizar ajustes al PAS MIPG</t>
  </si>
  <si>
    <t>Identificar la necesidad de realizar ajustes al PAS MIPG</t>
  </si>
  <si>
    <t>Ayudas de memoria MPFD0801F05
Listado de asistencia MPFD0801F04</t>
  </si>
  <si>
    <t>Como parte de la identificación de necesidades de mejora y ajustes al PAS MIPG, que permitan realizar una adecuado seguimiento y control de las actividades enmarcadas en la implementación del Plan Institucional de Gestión Ambiental de la EAAB - ESP, y que hagan parte del Plan de Acción PIGA para cada vigencia, durante la reunión de socialización del PGE 2024 - 2028, llevada a cabo el día 25 de noviembre de 2025 con la Dirección de Planeación y Control de Resultados Corporativos,  la Gerencia Corporativa Ambiental planteó la necesidad de incorporar el autocontrol de los compromisos establecidos Plan de Acción PIGA para cada vigencia, en los acuerdos de gestión de la Empresa"</t>
  </si>
  <si>
    <t xml:space="preserve">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Se adjunta ayuda de memoria del 25 de noviembre 2024, con su respectivos pantallazos y lista virtual de los participantes a la reunión. Con el fin Socialización Plan General Estratégico PGE 2024-2028 con la Gerencia Corporativa Ambiental. </t>
  </si>
  <si>
    <t>RP-6921</t>
  </si>
  <si>
    <t>MPMI-CP27: Solicitar los documentos soportes del PAS MIPG a las áreas responsables</t>
  </si>
  <si>
    <t>Solicitar los documentos soportes del PAS MIPG a las áreas responsables</t>
  </si>
  <si>
    <t>Se solicita documentos soportes del PAS MIPG a las áreas responsables. Atendiendo la observación del monitoreo en la version de actualización de la matriz de riesgos del proceso se detallara y puntualiza cada control, para no generar confusión, la misma esta en proceso de aprobación por parte de la DGCyP.</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</si>
  <si>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Se adjuntaron tres correos enviados a diferentes personas del área ambiental, recordatorio elaboración medio de verificación - PIGA 2024. Sin embargo, con estos correos no se evidencia que se este generando la actividad de revisión de monitoreo del PAS MIPG.
 Se reitera la solicitud del control pasado de "que se tiene dos RP con los mismos soportes "Monitoreo del PAS MIPG (RP-6917)" y el "Solicitar los documentos soportes del PAS MIPG a las áreas responsables (RP-6921)".</t>
  </si>
  <si>
    <t>RP-6924</t>
  </si>
  <si>
    <t>MPMI-CP30: Revisar el correo de notificacionesambientales@acueducto.com.co, generando informe mensual con la relación de las solicitudes recibidas.</t>
  </si>
  <si>
    <t>Revisar el correo de notificacionesambientales@acueducto.com.co, generando informe mensual con la relación de las solicitudes recibidas.</t>
  </si>
  <si>
    <t>MPFD0801F08 Informe</t>
  </si>
  <si>
    <t>Se realiza informe mensual del correo de notificacionesambientales@acueducto.com.co, con la relación de las solicitudes recibidas. De los meses de septiembre, octubre y noviembre.</t>
  </si>
  <si>
    <t xml:space="preserve">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En la descripción del autocontrol pasado se indico que para este autocontrol se pasaría los informes (de mayo a agosto) pero estos no fueron cargados. Para este autocontrol se adjunto en archer los informe de septiembre, octubre y noviembre 2024, pero estos no se encuentran firmados por la persona que elaboró y quien aprobó. </t>
  </si>
  <si>
    <t>RP-6925</t>
  </si>
  <si>
    <t>MPMI-CP31: Verificar la bandeja de entrada de SAP Vs las solicitudes validadas para pago.</t>
  </si>
  <si>
    <t>Verificar la bandeja de entrada de SAP Vs las solicitudes validadas para pago.</t>
  </si>
  <si>
    <t>Pantallazos SAP Vs solicitudes de pago</t>
  </si>
  <si>
    <t>Se verificó la bandeja de entrada y se aclara que este control responde a la necesidad de formalizar un control dentro de la matriz de riesgos. Sin embargo, tras la capacitación sobre riesgos impartida por la OCIG, se determinó que no es procedente implementarlo.
 Por esta razón, dicho control no forma parte de la versión 2024 de la matriz de riesgos del proceso de gestión ambiental, la cual se encuentra actualmente en etapa de aprobación.</t>
  </si>
  <si>
    <t xml:space="preserve">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No se adjuntan evidencias. Se queda a la espera de la actualización de la matriz de riesgos. </t>
  </si>
  <si>
    <t>RP-6926</t>
  </si>
  <si>
    <t>MPMI-CP32: Diligenciar y hacer seguimiento mensual a la base de actos administrativos recibidos a través del correo notificacionesambientales@acueducto.com.co</t>
  </si>
  <si>
    <t>Diligenciar y hacer seguimiento mensual a la base de actos administrativos recibidos a través del correo notificacionesambientales@acueducto.com.co</t>
  </si>
  <si>
    <t>Seguimiento actos administrativos</t>
  </si>
  <si>
    <t>Se diligencia y hace seguimiento mensual a la base de actos administrativos recibidos a través del correo notificacionesambientales@acueducto.com.co.</t>
  </si>
  <si>
    <t xml:space="preserve">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Se adjunta un archivo Excel titulado "Seguimiento de notificaciones" en donde se adjuntan 141 seguimientos del tercer autocontrol del 2024 y el correo de la persona que remite la información. </t>
  </si>
  <si>
    <t>RP-6927</t>
  </si>
  <si>
    <t>MPMI-CP33: Enviar memorando a la Gerencia Jurídica solicitando reporte e información de correspondencia relacionada con procesos de pago a cargo de la Gerencia Ambiental</t>
  </si>
  <si>
    <t>Enviar memorando a la Gerencia Jurídica solicitando reporte e información de correspondencia relacionada con procesos de pago a cargo de la Gerencia Ambiental</t>
  </si>
  <si>
    <t xml:space="preserve">Se determinó técnicamente que este memorando no es un control efectivo, se realizo el debido ajuste a los controles del riesgo y se esta en proceso de formalización de la matriz de riesgo 2024. </t>
  </si>
  <si>
    <t xml:space="preserve">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Se espera la actualización de la matriz de riesgos. </t>
  </si>
  <si>
    <t>RP-6928</t>
  </si>
  <si>
    <t>MPMI-CP34: Revisar mensualmente la disponibilidad de recursos</t>
  </si>
  <si>
    <t>Revisar mensualmente la disponibilidad de recursos</t>
  </si>
  <si>
    <t>Pantallazo SAP de presupuesto disponible</t>
  </si>
  <si>
    <t>El control se ajusto en la nueva version de la matriz de riesgos que esta en proceso de aprobación por parte de la DGCyP.</t>
  </si>
  <si>
    <t>RP-6931</t>
  </si>
  <si>
    <t>MPMI-CP37: Seguimiento a la gestión integral de residuos de la empresa</t>
  </si>
  <si>
    <t>Seguimiento a la gestión integral de residuos de la empresa</t>
  </si>
  <si>
    <t>MPFD0801F08 Informe de seguimiento trimestral a la generación de los residuos peligrosos y no peligrosos generados en la EAAB-ESP.</t>
  </si>
  <si>
    <t>Se presenta "Informe de seguimiento trimestral a la generación de los residuos peligrosos y no peligrosos generados en la EAAB-ESP."  del tercer trimestre 2024.</t>
  </si>
  <si>
    <t xml:space="preserve">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Se adjunta Informe de RCD de los pines de obra en el aplicativo web de la SDA dirección de saneamiento ambiental, generado el 12/12/2024, se cuenta con las firmas de quien elaboró y quien aprobó el mismo. </t>
  </si>
  <si>
    <t>FND-29810</t>
  </si>
  <si>
    <t>R10-MPMI</t>
  </si>
  <si>
    <t>RP-6932</t>
  </si>
  <si>
    <t>MPMI-CP38: Verificación del cargue en el SIGAU de solicitudes externas (manejo silvicultural DGASH).</t>
  </si>
  <si>
    <t>Verificación del cargue en el SIGAU de solicitudes externas (manejo silvicultural DGASH).</t>
  </si>
  <si>
    <t>Acta aprobada de actualización del SIGAU del Jardín Botánico de Bogotá</t>
  </si>
  <si>
    <t>Ger Ambiental - Dir Gestion Ambiental del Sistema Hidrico</t>
  </si>
  <si>
    <t xml:space="preserve">Para el periodo de septiembre a la fecha se realiza reporte del SIGAU ante la autoridad ambiental. </t>
  </si>
  <si>
    <t xml:space="preserve">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Se adjunta un radicado por parte del Jardín Botánico de Bogotá en donde se comunica a la EAAB que se remitirá el concepto o las correcciones de lo subido en el SIGAU, sin embargo, en el medio de verificación se requiere "Acta aprobada de actualización del SIGAU del Jardín Botánico de Bogotá". </t>
  </si>
  <si>
    <t>FND-29811</t>
  </si>
  <si>
    <t>R11-MPMI</t>
  </si>
  <si>
    <t>RP-6933</t>
  </si>
  <si>
    <t>MPMI-CP39: Verificación del cargue en el SIGAU de solicitudes internas (obras).</t>
  </si>
  <si>
    <t>Verificación del cargue en el SIGAU de solicitudes internas (obras).</t>
  </si>
  <si>
    <t xml:space="preserve">Se verifica el cargue en el SIGAU de solicitudes internas (obras). </t>
  </si>
  <si>
    <t>RP-6934</t>
  </si>
  <si>
    <t>MPMI-CP40: Revisión de documentos asociados al Formulario único de aprovechamiento forestal.</t>
  </si>
  <si>
    <t>Revisión de documentos asociados al Formulario único de aprovechamiento forestal.</t>
  </si>
  <si>
    <t>Comunicación externa anexando el Formulario único nacional de aprovechamiento forestal (Respuesta al Aviso SAP)</t>
  </si>
  <si>
    <t>Se realiza revisión de documentos asociados al Formulario único de aprovechamiento forestal.</t>
  </si>
  <si>
    <t xml:space="preserve">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Se adjunta el oficio de salida 2410001-S-2024-347933 en donde relaciona varios documentos adjuntos que fueron enviados a la SDA, pero en este autocontrol no se relaciono ninguno. También se adjunto el formato de la SDA Evaluación, control y seguimiento del proyecto "Renovación del sistema troncal de alcantarillado de la Subcuenca Molinos Fase I" Sin embargo, en el medio de verificación se solicita "Comunicación externa anexando el Formulario único nacional de aprovechamiento forestal (Respuesta al Aviso SAP), el cual no se evidencia en este autocontrol. </t>
  </si>
  <si>
    <t>RP-6935</t>
  </si>
  <si>
    <t>MPMI-CP41: Realizar seguimiento a la formulación de proyectos de la EAAB-ESP.</t>
  </si>
  <si>
    <t>Realizar seguimiento a la formulación de proyectos de la EAAB-ESP.</t>
  </si>
  <si>
    <t>Formato MPMI0301F01 Matriz Seguimiento Proyectos</t>
  </si>
  <si>
    <t xml:space="preserve">Atendiendo la recomendación se reformula el control en la actualización de la matriz de riesgos.  </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</si>
  <si>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Se espera la actualización de la matriz de riesgos.</t>
  </si>
  <si>
    <t>RP-6936</t>
  </si>
  <si>
    <t>MPMI-CP42: Evaluar el concepto ambiental de los proyectos</t>
  </si>
  <si>
    <t>Evaluar el concepto ambiental de los proyectos</t>
  </si>
  <si>
    <t>Transacción en SAP y correo corporativo con la solicitud al Profesional GAP</t>
  </si>
  <si>
    <t>Se evalúa el concepto ambiental de los proyectos y adjunta matriz con control de avisos SAP.</t>
  </si>
  <si>
    <t xml:space="preserve">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Se adjunto 20 correos solicitando la asignación del aviso SAP "Aviso asignado al profesional". En este autocontrol se observa el soporte del seguimiento de esta actividad.  </t>
  </si>
  <si>
    <t>RP-6937</t>
  </si>
  <si>
    <t>MPMI-CP43: Realizar seguimiento las solicitud de avisos SAP realizados las áreas</t>
  </si>
  <si>
    <t>Realizar seguimiento las solicitud de avisos SAP realizados las áreas</t>
  </si>
  <si>
    <t>Formato MPMI0301F02 Plantilla control avisos SAP</t>
  </si>
  <si>
    <t>Se realiza seguimiento a las solicitudes de avisos SAP realizados las áreas.</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</si>
  <si>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Se adjunta la "planilla de avisos SAP 2024", recomiendo revisar este medio de verificación ya que es igual a la de dos RP y se esta generando duplicidad de información.</t>
  </si>
  <si>
    <t>RP-6941</t>
  </si>
  <si>
    <t>MPMI-CP47: Realizar seguimiento al cronograma o plan de trabajo del contrato de mantenimiento de humedales vigente.</t>
  </si>
  <si>
    <t>Realizar seguimiento al cronograma o plan de trabajo del contrato de mantenimiento de humedales vigente.</t>
  </si>
  <si>
    <t>MPFB0201F27 Informe De Gestión De Contrato O Convenio</t>
  </si>
  <si>
    <t xml:space="preserve">Se realiza seguimiento al cronograma o plan de trabajo del contrato de mantenimiento de humedales vigente 9-99-24300-1117-2024. </t>
  </si>
  <si>
    <t xml:space="preserve">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Se adjuntan dos informes de gestión de contrato o convenio correspondientes a los meses de septiembre, octubre y noviembre, donde se evidencia la ejecución de actividades por parte de la empresa AGUAS DE BOGOTÁ S.A. E.S.P. para estos meses indicados los informes cuentan con sus respectivas firmas. Al generar la revisión con el autocontrol pasado, hace falta relacionar el informe del mes de agosto 2024. </t>
  </si>
  <si>
    <t>FND-29816</t>
  </si>
  <si>
    <t>R13-MPMI</t>
  </si>
  <si>
    <t>RP-6942</t>
  </si>
  <si>
    <t>MPMI-CP48: Seguimiento al cumplimiento del PICCE (Pluvial).</t>
  </si>
  <si>
    <t>Seguimiento al cumplimiento del PICCE (Pluvial).</t>
  </si>
  <si>
    <t>Formato MPFD0801F08 Informe</t>
  </si>
  <si>
    <t>Se realiza seguimiento al cumplimiento del PICCE (Pluvial) y se envía el informe correspondiente al segundo semestre de 2024. Es importante aclarar que los informes se envían de manera semestral, y el correspondiente a diciembre se enviará a finales del mes de enero de 2025.</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</si>
  <si>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Se adjunto el informe de seguimiento a la sentencia río Bogotá # 20 del mes de junio 2024, este se realizo en un formato que no es el MPFD0801F08-05 "Informe" y tampoco cuenta con las firmas de quien elaboro y aprobó este. Sin embargo, este informe no esta relacionado con el PICCE.</t>
  </si>
  <si>
    <t>RP-6945</t>
  </si>
  <si>
    <t>MPMI-CP52: Realizar actividades de seguimiento a las obligaciones (Visitas técnicas, reuniones y/o Solicitudes de información)</t>
  </si>
  <si>
    <t>Realizar actividades de seguimiento a las obligaciones (Visitas técnicas, reuniones y/o Solicitudes de información)</t>
  </si>
  <si>
    <t>MPMI0202F01 Tablero de Control ó
Aplicativo Sistema Georreferenciación ó 
MPFD0801F04 Listado de asistencia ó
MPFD0801F05 Ayuda de Memoria ó
MPFD0801F01 Memorando Interno</t>
  </si>
  <si>
    <t xml:space="preserve">Se realizan actividades de seguimiento a las obligaciones (Visitas técnicas, reuniones y/o Solicitudes de información) y se diligencia el formato Tablero de Control.  </t>
  </si>
  <si>
    <t xml:space="preserve">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Se adjunta el tablero de control de ArcGis Online, en donde se relacionan 210 actividades. Sin embargo, este soporte no genera un seguimiento adecuado a las obligaciones (Visitas técnicas, reuniones y/o Solicitudes de información). </t>
  </si>
  <si>
    <t>RP-6946</t>
  </si>
  <si>
    <t>MPMI-CP54: Realizar seguimiento a los avances</t>
  </si>
  <si>
    <t>Realizar seguimiento a los avances</t>
  </si>
  <si>
    <t>MPFD0801F01 Memorando Interno ó MPFD0801F02 Carta externa</t>
  </si>
  <si>
    <t xml:space="preserve">Se realiza seguimiento. </t>
  </si>
  <si>
    <t xml:space="preserve">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No se adjunta soportes ni se deja descripción del avance. </t>
  </si>
  <si>
    <t>RP-6947</t>
  </si>
  <si>
    <t>MPMI-CP55: Revisar las obligaciones en los PSMV vigentes EAAB-ESP</t>
  </si>
  <si>
    <t>Revisar las obligaciones en los PSMV vigentes EAAB-ESP</t>
  </si>
  <si>
    <t>MPFD0801F04 Listado de asistencia ó MPFD0801F05 Ayuda de Memoria</t>
  </si>
  <si>
    <t xml:space="preserve">Para el periodo de septiembre a la fecha se revisan obligaciones en reuniones. </t>
  </si>
  <si>
    <t xml:space="preserve">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del mes de octubre incluye su acta y las listas de asistencia. Falta subir las listas de asistencia solicitadas en el autocontrol pasado. </t>
  </si>
  <si>
    <t>RP-6336</t>
  </si>
  <si>
    <t>MPML-CC10: Programacion adicional de trabajo</t>
  </si>
  <si>
    <t>Programacion adicional de trabajo</t>
  </si>
  <si>
    <t>MPEH0701F19 Programacíón de horas extra</t>
  </si>
  <si>
    <t xml:space="preserve">Durante el periodo no se activó el control correctivo, ya que no se materializo la consecuencia identificada      </t>
  </si>
  <si>
    <t xml:space="preserve"> Diseño del control: Se debe mejorar el propósito del control, la periodicidad del control, criterios para ejecutar la actividad y que actividades adicionales se realizan cuando se presentan desviaciones
 Ejecución del control: No se reporta la materialización del riesgo por parte del proceso</t>
  </si>
  <si>
    <t>Servicio Alcantarillado Sanitario y Pluvial</t>
  </si>
  <si>
    <t>FND-29614</t>
  </si>
  <si>
    <t>R5-MPML</t>
  </si>
  <si>
    <t>RP-6337</t>
  </si>
  <si>
    <t>MPML-CC15: Elaboración de proyectos de renovación, y rehabilitación de redes de Alcantarillado</t>
  </si>
  <si>
    <t>Elaboración de proyectos de renovación, y rehabilitación de redes de Alcantarillado</t>
  </si>
  <si>
    <t>MPFB0120F42 minutas de proyectos de renovación y rehabilitación de redes de Acueducto y Alcantarillado</t>
  </si>
  <si>
    <t>Ocampo Rayo Rayo, Aranza</t>
  </si>
  <si>
    <t>Ger Sistema Maestro - Dir Red Troncal Alcantarillado</t>
  </si>
  <si>
    <t>La DRTA ha contratado obras que aportan a la renovación y rehabilitación de redes de Alcantarillado, renovacion de jarillones y canales, eliminacion de vertimientos para mejorar la capacidad hidraulica de los cuerpos receptores.
 Se anexa como muestra la minuta del convenio con Aguas de Bogota 9-99-25500-1668-2024
 Objeto: ACTIVIDADES DE APOYO A LAS LABORES DE MANTENIMIENTO Y OPERACION DE LA RED TRONCAL ALCANTARILLADO SANITARIO Y PLUVIAL Y RECUPERACION DEL ESPACIO PUBLICO</t>
  </si>
  <si>
    <t xml:space="preserve"> Diseño del control: Se debe mejorar el propósito del control, la periodicidad del control, criterios para ejecutar la actividad y que actividades adicionales se realizan cuando se presentan desviaciones
 Ejecución del control: Es importante validar si de acuerdo a la evidencia aportada el riesgo se ha materializado, dado que no es muy claro si la acción esta enfocada de manera preventiva o correctiva</t>
  </si>
  <si>
    <t>FND-29611</t>
  </si>
  <si>
    <t>R3-MPML</t>
  </si>
  <si>
    <t>RP-6343</t>
  </si>
  <si>
    <t>MPML-CC3: Verificación de la reclamación en terreno</t>
  </si>
  <si>
    <t>Verificación de la reclamación en terreno</t>
  </si>
  <si>
    <t>MPML0101F01
Boletín de atención a actividades de mantenimiento alcantarillado en el SGO</t>
  </si>
  <si>
    <t xml:space="preserve">Durante el periodo no se activó el control correctivo, ya que no se materializo la consecuencia identificada     </t>
  </si>
  <si>
    <t>Diseño del control: Se debe mejorar el propósito del control, la periodicidad del control, criterios para ejecutar la actividad y que actividades adicionales se realizan cuando se presentan desviaciones
 Ejecución del control: No se reporta la materialización del riesgo por parte del proceso, aunque es importante validar las solicitudes y requerimientos generados a través del SGO para validar si el riesgo se ha materializado</t>
  </si>
  <si>
    <t>FND-29609</t>
  </si>
  <si>
    <t>R1-MPML</t>
  </si>
  <si>
    <t>FND-29610</t>
  </si>
  <si>
    <t>R2-MPML</t>
  </si>
  <si>
    <t>RP-6345</t>
  </si>
  <si>
    <t>MPML-CC36: Sectorizar la programación de actividades correctivas en el SGO</t>
  </si>
  <si>
    <t>Sectorizar la programación de actividades correctivas en el SGO</t>
  </si>
  <si>
    <t>Programación del SGO</t>
  </si>
  <si>
    <t>Diseño del control: Se debe mejorar el propósito del control, la periodicidad del control, criterios para ejecutar la actividad y que actividades adicionales se realizan cuando se presentan desviaciones
 Ejecución del control: No se reporta la materialización del riesgo por parte del proceso, no obstante es importante se valida en el aplicativo SGO la sectorización de la programación de mantenimientos correctivos para asegurar que efectivamente el riesgo no se haya materializado</t>
  </si>
  <si>
    <t>RP-6347</t>
  </si>
  <si>
    <t>MPML-CC9: Realizar el reporte semestral del Informe de Cumplimiento Ambiental - ICA, de la PTAR salitre, de acuerdo al PMA.</t>
  </si>
  <si>
    <t>Realizar el reporte semestral del Informe de Cumplimiento Ambiental - ICA, de la PTAR salitre, de acuerdo al PMA.</t>
  </si>
  <si>
    <t>Reporte semestral del ICA de acuerdo a la Resolución ANLA 0077 de 2019 y la normatividad vigente</t>
  </si>
  <si>
    <t>Alvarez Ramon Ramon, Lizbetnyiced
Ocampo Rayo Rayo, Aranza</t>
  </si>
  <si>
    <t>Conforme a la descripción: “Realizar el reporte semestral del Informe de Cumplimiento Ambiental - ICA, de la PTAR salitre, de acuerdo al PMA”. Se adjunta remisión Informe de Cumplimiento Ambiental- ICA No. 33 - PMA PTAR “El Salitre” Fase 1 y PMA “La Magdalena” correspondientes al Expediente LAM0368 e informe de Cumplimiento Ambiental – ICA No. 2 Permiso de vertimiento PTAR “El Salitre” Expediente VAR0044, correspondiente al periodo comprendido entre el 01 de enero al 30 de junio del 2024, sus respectivos anexos, los cuales soportan la ejecución de los diferentes programas y proyectos tanto del PMA de la PTAR El Salitre Fase I como el PMA del predio La Magdalena, asociados al expediente LAM0368.
 De igual forma se hace entrega del Informe de Cumplimiento Ambiental – ICA No 2, correspondiente al periodo comprendido entre el 01 de enero al 30 de junio del 2024, con sus respectivos anexos que soportan la ejecución de lo establecido en la Resolución ANLA 1036 del 2023 relacionado con el permiso de vertimiento de la PTAR El Salitre asociado al expediente VAR0044.
 Dado lo anterior se da por cumplida la Actividad.</t>
  </si>
  <si>
    <t xml:space="preserve"> Diseño del control: Se debe mejorar el propósito del control, la periodicidad del control, criterios para ejecutar la actividad y que actividades adicionales se realizan cuando se presentan desviaciones
 Ejecución del control: Se evidencia memorando S410001-S-2024-318123 del 30 de septiembre de 2024 en el cual se realiza la remisión del reporte semestral en el marco del cumplimiento de la licencia ambiental dando cumplimiento al medio de verificación establecido, pero es importante validar la redacción de la actividad dado que cuenta más con un enfoque preventivo más que correctivo</t>
  </si>
  <si>
    <t>FND-29612</t>
  </si>
  <si>
    <t>R4-MPML</t>
  </si>
  <si>
    <t>FND-29615</t>
  </si>
  <si>
    <t>R6-MPML</t>
  </si>
  <si>
    <t>RP-6349</t>
  </si>
  <si>
    <t>MPML-CP1: Realizar visitas técnicas a los usuarios comerciales e industriales, sobre el buen uso del sistema de alcantarillado sanitario y pluvial como complemento a la Gestión Socio-Ambiental de la EAAB-ESP.</t>
  </si>
  <si>
    <t>Realizar visitas técnicas a los usuarios comerciales e industriales, sobre el buen uso del sistema de alcantarillado sanitario y pluvial como complemento a la Gestión Socio-Ambiental de la EAAB-ESP.</t>
  </si>
  <si>
    <t>Acuerdos de Gestion APA</t>
  </si>
  <si>
    <t>Se adjunta muestra de informes de gestión social de las Zonas.</t>
  </si>
  <si>
    <t>Diseño del control: Se debe mejorar el propósito del control, la periodicidad del control, criterios para ejecutar la actividad y que actividades adicionales se realizan cuando se presentan desviaciones
 Ejecución del control: Se adjunta por parte del proceso mejora en el reporte de la evidencia dado que se relacionan informes en PDF de las acciones sociales realizadas a los residentes comerciales e industriales en cuanto a lectura y facturación, control de perdidas, consultas ciudadanas, comités de veedurías, no obstante aun se adjuntan reportes en Word para zona 2 sin las firmas correspondientes, finalmente la actividad reportada con el medio de verificación adjuntado no tienen relación por lo cual se deben verificar</t>
  </si>
  <si>
    <t>RP-6350</t>
  </si>
  <si>
    <t>MPML-CP11: Seguimiento de equipos críticos de la PTAR El Salitre</t>
  </si>
  <si>
    <t>Seguimiento de equipos críticos de la PTAR El Salitre</t>
  </si>
  <si>
    <t>MPML0302F22 Matriz de Equipos Críticos PTAR El Salitre</t>
  </si>
  <si>
    <t>Conforme a la descripción:
 “Seguimiento de equipos críticos de la PTAR El Salitre”.
 Se ha llevado a cabo una revisión exhaustiva de la disponibilidad de los equipos críticos en las Fases II y I de la PTAR El Salitre, con el objetivo de garantizar que estos equipos operen de manera óptima y cumplan con los estándares de tratamiento de aguas establecidos. Este enfoque busca minimizar los riesgos de fallos, asegurando la continuidad del proceso y la eficiencia operativa.
 Objetivos y Enfoque del Control:
 El control se enfoca en prevenir fallas operativas a través de un sistema de órdenes de trabajo continuas. Estas órdenes permiten la verificación constante de parámetros clave, tales como presión, rendimiento, y posibles fallos en los equipos críticos. Se asegura que todos los equipos operen dentro de los parámetros establecidos.
 Periodicidad y Criterios de Control:
 La periodicidad del control está definida y estipulada en los Cronogramas de Mantenimiento Electromecánico. Estos cronogramas, junto con el cumplimiento del indicador de Mantenimiento, garantizan una revisión sistemática y constante de los equipos críticos, ajustando la frecuencia del control en función de la criticidad y el estado de cada equipo (Seguimiento semanal).
 Actividades Adicionales y Respuesta ante Desviaciones:
 En caso de que se detecten desviaciones durante los controles, se ejecutan inmediatamente actividades correctivas para restablecer los parámetros operativos.
 Fortalezas Actuales:
 Existencia de cronogramas de Mantenimiento Electromecánico
 Sistema de órdenes de trabajo continuas
 Verificación de parámetros clave
 Seguimiento mensual de equipos críticos
 Matrices de Equipos Críticos para Fase I y II
 Indicadores de Mantenimiento
 Se considera que los riesgos asociados a la operación de los equipos críticos están bajo control, lo que previene la materialización de dichos riesgos. A través de la implementación rigurosa de las medidas de control y mantenimiento, se ha logrado mitigar efectivamente los riesgos potenciales, lo que permite considerar que el control de riesgos se encuentra cumplido y efectivo.</t>
  </si>
  <si>
    <t>Diseño del control: Se debe mejorar el propósito del control, la periodicidad del control, criterios para ejecutar la actividad y que actividades adicionales se realizan cuando se presentan desviaciones
 Ejecución del control: Se evidencia adjunto formato MPMM0501F22, MPMM0501F25 matriz de equipos críticos fase I y fase II en el cual se relaciona el seguimiento a los equipos desde el mes de junio a noviembre de 2024 en este se relaciona el listado y disponibilidad de los equipos, dando así cumplimiento al control establecido</t>
  </si>
  <si>
    <t>RP-6351</t>
  </si>
  <si>
    <t>MPML-CP12: Mantenimiento preventivo al equipo de respaldo de energía eléctrica de la PTAR EL Salitre</t>
  </si>
  <si>
    <t>Mantenimiento preventivo al equipo de respaldo de energía eléctrica de la PTAR EL Salitre</t>
  </si>
  <si>
    <t>MPML0302F18
Orden de trabajo mantenimiento</t>
  </si>
  <si>
    <t>Conforme a la descripción: “Descripción:        Realizar inspecciones y mantenimientos requeridos a la PTAR Salitre”
 Se verifican las órdenes de trabajo de mantenimiento Eléctricas de la PTAR El Salitre, las cuales documentan:
 Criterios técnicos específicos para inspecciones
 Procedimientos basados en recomendaciones de fabricantes
 Análisis de criticidad de componentes
 Detalles de ejecución del mantenimiento
 La evidencia muestra que:
 Los procedimientos están estandarizados y documentados
 Se siguen las especificaciones técnicas requeridas
 El mantenimiento es preventivo y correctivo según necesidad.
 Registros actualizados de inspecciones y se documenta cualquier incidente para mejora continua de protocolos.
 NIVEL DE CONTROL: Se mantiene control efectivo del riesgo mediante mantenimiento oportuno y vigilancia constante de la infraestructura crítica.
 La causa del riesgo identificado se encuentra bajo control. Este control ha permitido prevenir la materialización del riesgo, y se considera que el control ha sido efectivo y cumplido.</t>
  </si>
  <si>
    <t>Diseño del control: Se debe mejorar el propósito del control, la periodicidad del control, criterios para ejecutar la actividad y que actividades adicionales se realizan cuando se presentan desviaciones
 Ejecución del control: Se evidencia reporte de mantenimiento durante los meses de septiembre a diciembre de 2024, para todos los equipos incluidos la planta eléctrica.</t>
  </si>
  <si>
    <t>RP-6352</t>
  </si>
  <si>
    <t>MPML-CP13: Formulación del plan de Contratación y Funcionamiento de la PTAR El Salitre</t>
  </si>
  <si>
    <t>Formulación del plan de Contratación y Funcionamiento de la PTAR El Salitre</t>
  </si>
  <si>
    <t>MPFB0102F03 Plan de Contratación y funcionamiento</t>
  </si>
  <si>
    <t>El control en el Plan de Contratación y Funcionamiento de la PTAR El Salitre es asegurar que todos los profesionales especializados de la PTAR EL SALITRE ejecuten según lo planificado. Esto garantiza una alineación precisa con los objetivos estratégicos de la EAAB y asegura el estricto cumplimiento de las directrices establecidas.
 Objetivo del Control Asegurar el cumplimiento integral del Plan de Contratación, garantizando:
 Alineación con objetivos estratégicos de la EAAB
 Cumplimiento normativo de las Resoluciones 1044 y 1229 de 2021
 Ejecución precisa de los procesos contractuales
 Actividades:
 Verificación del 100% de los procesos contractuales
 Comparación entre lo planificado vs ejecutado
 Registro en matriz de seguimiento
 Herramientas de Seguimiento
 Sistema de Información: Plataforma SAP
 Se adjunta el Plan de Compras y Contratación de la PTAR Salitre 2024.
 El riesgo se encuentra controlado previniendo la materialización del riesgo y así mismo se considera el control cumplido</t>
  </si>
  <si>
    <t>Diseño del control: Se debe mejorar el propósito del control, la periodicidad del control, criterios para ejecutar la actividad y que actividades adicionales se realizan cuando se presentan desviaciones
 Ejecución del control: Se evidencia plan de contratación y funcionamiento correspondiente al año 2024, en el cual se relaciona el material, profesionales. los costos asociados y el estado de aprobación, dando así cumplimiento a la ejecución del control</t>
  </si>
  <si>
    <t>RP-6353</t>
  </si>
  <si>
    <t>MPML-CP14: Seguimiento Gestión integral del biosólido y de los residuos del tratamiento de la PTAR</t>
  </si>
  <si>
    <t>Seguimiento Gestión integral del biosólido y de los residuos del tratamiento de la PTAR</t>
  </si>
  <si>
    <t>MPMI0303F31 
Seguimiento residuos pretratamiento y biosólidos</t>
  </si>
  <si>
    <t>Descripción del Control
 Seguimiento y control de la gestión integral del biosólido y residuos generados en el tratamiento de la PTAR El Salitre.
 Evidencias Documentales
 MPMI0303F27 - Seguimiento Gestión Integral Del Biosólido: Documenta la planificación y control sistemático del manejo de biosólidos
 Garantiza trazabilidad en la gestión integral
 MPML0301F14 - Preoperacional De Camiones: Asegura condiciones óptimas de transporte, previene inconvenientes en la disposición final
 Evaluación de Efectividad
 Planificación adecuada de los recursos
 Gestión documentada de biosólidos
 Prevención de dificultades en aprovechamiento y disposición final
 Trazabilidad completa del proceso.
 MPMI0303F31_Seguimiento Pretratamiento Y Biosólidos (Esta en Solicitud Paso a obsoleto), se adjunta evidencia y seguimiento. 
 Conclusión
 La implementación del control es efectiva y suficiente para prevenir la materialización del riesgo. Los procedimientos y documentación establecidos aseguran una gestión integral adecuada de biosólidos y residuos de la PTAR.
 Estado del Control: CUMPLIDO</t>
  </si>
  <si>
    <t>Diseño del control: Se debe mejorar el propósito del control, la periodicidad del control, criterios para ejecutar la actividad y que actividades adicionales se realizan cuando se presentan desviaciones
 Ejecución del control: Seguimiento Gestión integral del biosólido y de los residuos del tratamiento de la PTAR, Se evidencia formato MPMI0303F27-01 Seguimiento gestión integral del Biosólido diligenciado durante los meses de septiembre a diciembre de 2024, cumpliendo así con la ejecución del control, no obstante es importante se ajuste el medio de verificación en la actualización vigente de la matriz establecido dado que en este se relaciona el formato MPMI0303F31 y este se encuentra en proceso de paso a obsoleto</t>
  </si>
  <si>
    <t>RP-6354</t>
  </si>
  <si>
    <t>MPML-CP2: Ejecutar el mantenimiento planificado por un proveedor externo</t>
  </si>
  <si>
    <t>Ejecutar el mantenimiento planificado por un proveedor externo</t>
  </si>
  <si>
    <t>Agudelo Cruz Cruz, Gina Paola Paola
Arenas Ramirez, Paola Andrea
Martinez Morales, Angela Maria
Ocampo Rayo Rayo, Aranza
Penagos Cortes Cortes, Luis Alejandro Alejandro
Rojas Cruz, Liz Zamira</t>
  </si>
  <si>
    <t>Ger Sistema Maestro - Dir Red Troncal Alcantarillado
Ger Servicio al Cliente - Ger Z5 - Dir Servicio Acueducto y Alcantarillado Z5
Ger Servicio al Cliente - Ger Z4 - Dir Servicio Acueducto y Alcantarillado Z4
Ger Servicio al Cliente - Ger Z2 - Dir Servicio Acueducto y Alcantarillado Z2
Ger Servicio al Cliente - Ger Z3 - Dir Servicio Acueducto y Alcantarillado Z3
Ger Servicio al Cliente - Ger Z1 - Dir Servicio Acueducto y Alcantarillado Z1</t>
  </si>
  <si>
    <t>La DRTA desarrolla proyectos para la planificación para la Operación y el mantenimiento de las redes locales y secundarias del Sistema de Alcantarillado con el fin de aportar para mitigar el daño y /o taponamiento en las redes de infraestructura del sistema de alcantarillado.
 Se anexa como muestra la minuta del contrato 1-01-25500-1551-2024
 Objeto: TERMINACIÓN DE LAS OBRAS FALTANTES, PARA LA RENOVACIÓN DEL SISTEMA TRONCAL DE ALCANTARILLADO DE LA SUBCUENCA BOYACÁ- INTERCEPTOR CENTRO, IZQUIERDO Y DERECHO.</t>
  </si>
  <si>
    <t>Diseño del control: Se debe mejorar el propósito del control, la periodicidad del control, criterios para ejecutar la actividad y que actividades adicionales se realizan cuando se presentan desviaciones
 Ejecución del control: Se relaciona contrato 1-01-25500-1551-2024 en cual tiene por objetivo TERMINACIÓN DE LAS OBRAS FALTANTES, PARA LA RENOVACIÓN DEL SISTEMA TRONCAL DE ALCANTARILLADO DE LA SUBCUENCA BOYACÁ- INTERCEPTOR CENTRO, IZQUIERDO Y DERECHO, dando así cumplimiento al medio de verificación establecido</t>
  </si>
  <si>
    <t>RP-6364</t>
  </si>
  <si>
    <t>MPML-CP4: Programación y ejecución del mantenimiento preventivos en puntos criticos</t>
  </si>
  <si>
    <t>Programación y ejecución del mantenimiento preventivos en puntos criticos</t>
  </si>
  <si>
    <t>MPML0104F01
Matriz de punto Críticos</t>
  </si>
  <si>
    <t>Se adjunta soporte relacionado con los puntos criticos, dando cumplimiento al control por parte de las Zonas</t>
  </si>
  <si>
    <t>Diseño del control: Se debe mejorar el propósito del control, la periodicidad del control, criterios para ejecutar la actividad y que actividades adicionales se realizan cuando se presentan desviaciones
 Ejecución del control: Se evidencia archivo en excel en el cual se relacionan los puntos críticos para zona 1 y zona 3, los motivos generan la identificación de los puntos críticos, es importante evaluar la uniformidad de los documentos dado que la información de zona 1 se presenta en un formato y la de zona 3 en otro formato, para zona 5 se presenta información del 2020 en cual no tiene relación con el periodo a validar, por favor revisar la información reportada y cargar las evidencias correspondientes</t>
  </si>
  <si>
    <t>RP-6365</t>
  </si>
  <si>
    <t>MPML-CP5: Seguimiento a las órdenes de trabajo de las Zonas de Servicio en el Sistema de Gestión Operativo- SGO</t>
  </si>
  <si>
    <t>Seguimiento a las órdenes de trabajo de las Zonas de Servicio en el Sistema de Gestión Operativo- SGO</t>
  </si>
  <si>
    <t xml:space="preserve">Se adjunta muestra de los boletines en SGO, dando cumplimiento al control por parte de las Zonas. </t>
  </si>
  <si>
    <t>Diseño del control: Se debe mejorar el propósito del control, la periodicidad del control, criterios para ejecutar la actividad y que actividades adicionales se realizan cuando se presentan desviaciones
 Ejecución del control: De acuerdo con el muestreo adjunto se evidencia boletín atención de actividades de mantenimiento alcantarillado limpieza y sondeo, las cuales relacionan mantenimiento de tipo correctivo de limpieza o sondeo de sumideros, dentro de este es importante evaluar y asegurar las firmas de todos los actores que participan en el servicio prestado</t>
  </si>
  <si>
    <t>RP-6366</t>
  </si>
  <si>
    <t>MPML-CP6: Seguimiento a los niveles de la estaciones elevadoras de aguas residuales y lluvias</t>
  </si>
  <si>
    <t>Seguimiento a los niveles de la estaciones elevadoras de aguas residuales y lluvias</t>
  </si>
  <si>
    <t>MPML0203F02
Niveles de plantas</t>
  </si>
  <si>
    <t>Se adjunta muestra de los niveles de las plantas, dando cumplimiento al control por parte de las Zonas</t>
  </si>
  <si>
    <t>Diseño del control: Se debe mejorar el propósito del control, la periodicidad del control, criterios para ejecutar la actividad y que actividades adicionales se realizan cuando se presentan desviaciones
 Ejecución del control: Para este monitoreo solo está se está relacionando las estaciones de bombeo de la zona 5, importante complementar la información de las demás zonas</t>
  </si>
  <si>
    <t>RP-6367</t>
  </si>
  <si>
    <t>MPML-CP7: Diligenciamiento del  aplicativo PICCE (Conexiones erradas)</t>
  </si>
  <si>
    <t>Diligenciamiento del  aplicativo PICCE (Conexiones erradas)</t>
  </si>
  <si>
    <t>listado de conexiones erradas</t>
  </si>
  <si>
    <t>Se adjunta soportes relacionados con la gestión de las Conexiones erradas, dando cumplimiento del control por parte de las Zonas.</t>
  </si>
  <si>
    <t>Diseño del control: Se debe mejorar el propósito del control, la periodicidad del control, criterios para ejecutar la actividad y que actividades adicionales se realizan cuando se presentan desviaciones
  Ejecución del control: El proceso aporta informe en word en el cual se relaciona las visitas realizadas desde enero hasta junio de 2024, pero no es claro si en esta hubo corrección de conexión errada, igualmente se relacionan informes de los contratos 1-01-33100-0935-2023 y 1-01-32100-1529-2023 con corte a noviembre de 2024 en el cual se relaciona el avance de las conexiones erradas corregidas en el marco de estos contratos no obstante se debe validar los soportes entregados vs el medio de verificación establecido</t>
  </si>
  <si>
    <t>RP-6368</t>
  </si>
  <si>
    <t>MPML-CP8: Sensibilización para el uso adecuado del sistema</t>
  </si>
  <si>
    <t>Sensibilización para el uso adecuado del sistema.</t>
  </si>
  <si>
    <t>MPMS0101F08 Encuesta de Participación PTAR</t>
  </si>
  <si>
    <t>Se adjunta el muestreo de las encuestas realizadas a las actividades de sensibilización para el uso adecuado del sistema de alcantarillado.
  • Se Garantiza que las actividades de sensibilización sean efectivas, alcanzando a la comunidad objetivo y logrando un cambio tangible en el comportamiento respecto al uso adecuado del sistema de alcantarillado. • Se asegura que la información relevante llegue a toda la comunidad, que los mensajes sean comprendidos correctamente, y que se fomente la adopción de prácticas adecuadas. • El seguimiento se realiza mensual, de acuerdo a los siguientes componentes: (Comunicación - Participación comunitaria - Educación ambiental -Relación Interinstitucional - Satisfacción del cliente)
 Confirmo Código y nombre Mapa de Procesos:
 MPMS0101F01
 FORMATO
 01
 Encuesta Percepción Ptar
  Se considera que la causa del riesgo se encuentra controlada previniendo la materialización del riesgo y así mismo se considera el control cumplido.</t>
  </si>
  <si>
    <t>Diseño del control: Se debe mejorar el propósito del control, la periodicidad del control, criterios para ejecutar la actividad y que actividades adicionales se realizan cuando se presentan desviaciones
 Ejecución del control: Se aporta evidencia de ejecución de encuesta de percepción para los meses de septiembre a diciembre de 2024, en el cual se relaciona las preguntas realizadas a la ciudadanía respecto a la actividad realizada cumpliendo así con el medio de verificación establecido</t>
  </si>
  <si>
    <t>RP-9533</t>
  </si>
  <si>
    <t>MPMP-CD105: El Gerente Corporativo Nivel 04, Director Técnico Nivel 08 o Jefes de División de la GCAP cada vez que identifiquen falencias en los sistemas o hadware, en el marco del subcomité de control interno,  analiza si son óptimos o suficientes para la gestión del proceso.</t>
  </si>
  <si>
    <t>El Gerente Corporativo Nivel 04, Director Técnico Nivel 08 o Jefes de División de la GCAP cada vez que identifiquen falencias en los sistemas o hadware, en el marco del subcomité de control interno,  analiza si son óptimos o suficientes para la gestión del proceso. En el evento que no esto no se cumpla mediante memorando propondrá/solicitará a la Gerencia de Tecnología las herramientas que puedan suplir las necesidades de la GCAP.</t>
  </si>
  <si>
    <t>Actas de las sesiones del comté de pérdidas y/o MPFD0801F01 Memorando interno</t>
  </si>
  <si>
    <t>Gonzalez Godoy, Julio Andres</t>
  </si>
  <si>
    <t>Delgado Munevar Munevar, Aura Patricia Patricia</t>
  </si>
  <si>
    <t>Gerencia Analítica y Pérdida</t>
  </si>
  <si>
    <t>11/12/2024</t>
  </si>
  <si>
    <t>Considerando que a 31-dic-24 no se identificaron falencias en los sistemas o hadware, por lo tanto, no se realizó el análisis en el subcomité de control interno.</t>
  </si>
  <si>
    <t>27/01/2025</t>
  </si>
  <si>
    <t>Gestión de Pérdidas de Agua</t>
  </si>
  <si>
    <t>FND-31586</t>
  </si>
  <si>
    <t>R104-MPMP</t>
  </si>
  <si>
    <t>RP-9532</t>
  </si>
  <si>
    <t>MPMP-CP104: El director técnico  Nivel 08 de Control de Pérdidas de la GCAP realiza seguimiento mensual para evaluar la efectividad del plan de reducción de pérdidas, validando el avance para el cumplimiento de las metas del proceso.</t>
  </si>
  <si>
    <t>El director técnico  Nivel 08 de Control de Pérdidas de la GCAP realiza seguimiento mensual para evaluar la efectividad del plan de reducción de pérdidas, validando el avance para el cumplimiento de las metas del proceso. En el evento que se evidencie incumplimiento, se remite memorandos a las áreas involucradas. Si se evidencia que el plan está siendo efectivo, el resultado se consigna en un informe de gestión en el formato MPFD0801F08 "Informe".</t>
  </si>
  <si>
    <t>MPFD0801F08 Informe de gestión MPFD0801F01 Memorando interno</t>
  </si>
  <si>
    <t xml:space="preserve">Se efectuó seguimiento al PRP a corte de 30 de noviembre de 2024. Se adjunta informe. </t>
  </si>
  <si>
    <t>RP-6051</t>
  </si>
  <si>
    <t>MPMS-CP1: Realizar seguimiento al avance las actividades del Plan de Gestión Social Empresarial</t>
  </si>
  <si>
    <t>Realizar seguimiento al avance las actividades del Plan de Gestión Social Empresarial Se realiza una reunión de seguimiento en la que se revisa el cumplimiento de metas y actividades definidas para el Plan de gestión social empresarial. En caso de observar desviaciones frente a las metas se realiza ajuste de las metas.</t>
  </si>
  <si>
    <t>MPMS0301F06 Resumen de Reunión y Compromiso  MPMS0301F07 Registro de  y control de asistencia</t>
  </si>
  <si>
    <t>Agudelo Cruz Cruz, Gina Paola Paola
Arenas Ramirez Ramirez, Paola Andrea Andrea
Arenas Ramirez, Paola Andrea
Martinez Morales, Angela Maria
Penagos Cortes Cortes, Luis Alejandro Alejandro
Rojas Cruz, Liz Zamira
Sarmiento Remolina Remolina, Miguel Angel Angel</t>
  </si>
  <si>
    <t>Sanchez Velasco Velasco, Ruth Janeth Janeth</t>
  </si>
  <si>
    <t>Ger Servicio al Cliente - Dir Gestion Comunitaria</t>
  </si>
  <si>
    <t>Se realiza seguimiento Plan de gestión Social, revisando metas planeads vs ejecutas. Se adjunta en exccel el Archivo de Plan de Gestión Social con su seguimiento en color verde, con corte a noviembre del 2024</t>
  </si>
  <si>
    <t>Gestión Social</t>
  </si>
  <si>
    <t>FND-29505</t>
  </si>
  <si>
    <t>R1-MPMS</t>
  </si>
  <si>
    <t>RP-6052</t>
  </si>
  <si>
    <t>MPMS-CP2:  Realizar ajustes correspondientes en el alcance de las actividades deifnidas en el Plan de gestión social empresarial</t>
  </si>
  <si>
    <t xml:space="preserve"> Realizar ajustes correspondientes en el alcance de las actividades deifnidas en el Plan de gestión social empresarial. La Dirección Gestión Comunitaria anualmente solicita el presupuesto requerido y remite dicha información a la Dirección de Presupuesto de la Empresa. En caso que no se apruebe la totalidad de recursos, realiza los ajustes correspondientes en el alcance de las actividades.</t>
  </si>
  <si>
    <t>MPEE0209F03 Plantilla Planificacion Y Presupuestacion
 Correo electrónico</t>
  </si>
  <si>
    <t xml:space="preserve">
 Se realizan los priesupuestos anuales para la Dirección Gestión Comunitaria, el cual es aprobado por la Empresa y colocado en el Plan de Compras de la EAAB-ESP. Se adjuntan presupuesto  2025
</t>
  </si>
  <si>
    <t>RP-4992</t>
  </si>
  <si>
    <t>MPMU-CC21: Analizar la base de datos reportada por crítica y organizar el trabajo en terreno para lograr una mayor efectividad de acuerdo a la capacidad operativa de cada zona.</t>
  </si>
  <si>
    <t>Descripción: Operación Comercial revisa la base de datos reportada por critica con las cuentas contrato que deben ser normalizadas para su facturación y prioriza la gestión conforme a la capacidad operativa de cada zona de servicio, realizando la programación para el cumplimiento de las mismas de forma eficiente. En caso que se requiera se programa horas extras (justificadas).</t>
  </si>
  <si>
    <t>Planilla Control Trabajo Revisiones Internas</t>
  </si>
  <si>
    <t>Agudelo Cruz Cruz, Gina Paola Paola
Arenas Ramirez, Paola Andrea
Ariza Gonzalez, Jorge Eduardo
Martinez Morales, Angela Maria
Rojas Cruz, Liz Zamira</t>
  </si>
  <si>
    <t>Ger Servicio al Cliente - Ger Z5 - Dir Servicio Comercial Z5
Ger Servicio al Cliente - Ger Z4 - Dir Servicio Comercial Z4
Ger Servicio al Cliente - Ger Z2 - Dir Servicio Comercial Z2
Ger Servicio al Cliente - Ger Z3 - Dir Servicio Comercial Z3
Ger Servicio al Cliente - Ger Z1 - Dir Servicio Comercial Z1</t>
  </si>
  <si>
    <t>Diseño del control: Se debe mejorar la redacción del control para cumplir con la metodología vigente la cual está alineada a la del DAFP.
 Ejecución del control: Durante el periodo no se activó el control correctivo porque no se materializo la consecuencia identificada</t>
  </si>
  <si>
    <t>Gestión Comercial</t>
  </si>
  <si>
    <t>FND-29342</t>
  </si>
  <si>
    <t>R4-MPMU</t>
  </si>
  <si>
    <t>RP-4995</t>
  </si>
  <si>
    <t>MPMU-CC24: Recuperación de consumos dejados de facturar a través del inicio del debido proceso para suspensión y/o corte del servicio.</t>
  </si>
  <si>
    <t>Descripción: Iniciar el debido proceso para efectuar la suspensión y/o corte de servicio a los predios que no perrmitan el ingreso para realizar la investigación de posibles usos no autorizados del servicio de acuerdo con lo establecido en el contrato de condiciones uniformes de la Empresa.</t>
  </si>
  <si>
    <t>* Carta externa (suspensión y/o corte).
* Relación de avisos  SAP T2 cerrado en estado "inefectivo" y con observación "no permite ingreso".</t>
  </si>
  <si>
    <t>30/01/2025</t>
  </si>
  <si>
    <t>FND-29343</t>
  </si>
  <si>
    <t>R5-MPMU</t>
  </si>
  <si>
    <t>RP-4977</t>
  </si>
  <si>
    <t>MPMU-CC6: Retroalimentar al personal de atención  y trámite de PQR las incidencias presentadas con el fin de realizar acciones correctivas.</t>
  </si>
  <si>
    <t>Descripción: En el informe de gestión mensual de la División de Atención al Cliente se consolida la gestión realizada a la calidad de las PQR conforme a los criterios establecidos en el "MUAC051 Calidad PQR´s Escritas" generando un reporte estadístico de las incidencias encontradas, el cual se retroalimenta al equipo de Analistas y Profesionales encargados de dar respuesta a las PQR para generar las acciones correctivas.</t>
  </si>
  <si>
    <t>Informe de gestión  de la División de Atención  al Cliente
(Capítulo: Calidad PQRs Escritas)</t>
  </si>
  <si>
    <t>FND-29340</t>
  </si>
  <si>
    <t>R2-MPMU</t>
  </si>
  <si>
    <t>RP-4972</t>
  </si>
  <si>
    <t>MPMU-CP1: Verificar y validar los parámetros técnicos, comerciales y geográficos asociados a las cuentas contrato  con el fin de minimizar las inconsistencias y asegurar la calidad de la data para el proceso masivo de la factura.</t>
  </si>
  <si>
    <t>Descripción: De acuerdo al calendario de facturación, se descarga de SAP por porción los suscriptores facturables y se realiza una validación de la integridad de los parámetros técnicos, comerciales y geográficos asociados a las cuentas contrato que pueden afectar la calidad de la data para el proceso masivo de la factura. Posteriormente, se genera informes que son remitidos a los Directores Comerciales y encargados del proceso en las zonas para su análisis y actualización de parámetros.</t>
  </si>
  <si>
    <t>1)Reporte de Preselección
2)Correo electrónico enviado a las zonas 
3)Memorando Interno con el consolidado de la vigencia de facturación (BIMESTRAL)</t>
  </si>
  <si>
    <t>Ger Servicio al Cliente - Dir Apoyo Comercial</t>
  </si>
  <si>
    <t xml:space="preserve">Se realiza verificación y validación de los parámetros técnicos, comerciales y geográficos asociados a las cuentas contrato facturables a través de la preselección. </t>
  </si>
  <si>
    <t>Diseño del control: 
 El control se encuentra diseñado en su descripción en la matriz de riesgos de acuerdo con la metodología establecida en el momento que se redactó; es importante que este control se documente en el documento metodológico que aplique y en la nueva matriz de riesgos con las características propias de un control de acuerdo con la metodología vigente en el 2024.
 Ejecución del control: 
 Se adjunta como evidencia los correos electrónicos con cambio de clases de uso, estrato y catastro de usuarios de las 5 zonas y los reportes de los meses de agosto a octubre; sin embargo, no se adjunta el memorando interno con el consolidado de la información (bimestral), por lo que no se puede verificar la aplicación correcta del control. Se recuerda que el periodo de reporte del control es cuatrimestral, por lo que debe cobijar en este caso los meses de septiembre a diciembre.</t>
  </si>
  <si>
    <t>FND-29339</t>
  </si>
  <si>
    <t>R1-MPMU</t>
  </si>
  <si>
    <t>RP-4981</t>
  </si>
  <si>
    <t>MPMU-CP10: Realizar seguimiento para el cumplimiento de tiempos de respuesta de PQRs conforme a la Ley.</t>
  </si>
  <si>
    <t>Descripción: El auxiliar administrativo nivel 32 del proceso SAPEI encargado del registro de las PQRs realiza seguimiento a los tiempos de respuesta a través del cuadro de control llamado "Gestión Correspondencia SAPEI" con el fin de gestionar una respuesta a la PQR de manera oportuna.</t>
  </si>
  <si>
    <t>Cuadro de control "Gestión Correspondencia SAPEI" en excel.</t>
  </si>
  <si>
    <t xml:space="preserve">Se realiza seguimiento a los tiempos de respuesta a través del cuadro de control llamado "Gestión Correspondencia SAPEI". </t>
  </si>
  <si>
    <t>RP-4982</t>
  </si>
  <si>
    <t>MPMU-CP11: Atender de forma oportuna las solicitudes aprobadas para la instalación de acometidas.</t>
  </si>
  <si>
    <t>Descripción: Con base en los requerimientos de los usuarios que ya hayan sido aprobados, se realiza una programación para la instalación de acometidas y medidores, planificando el personal, equipos y materiales necesarios. Posteriormente se cuantifica los dias de cumplimiento del aviso.</t>
  </si>
  <si>
    <t>Archivo "Seguimiento a la programación de instalación de medidores y acometidas" en excel</t>
  </si>
  <si>
    <t>Se adjunta muestra del cumplimiento del control por parte de la Zonas</t>
  </si>
  <si>
    <t>FND-29341</t>
  </si>
  <si>
    <t>R3-MPMU</t>
  </si>
  <si>
    <t>RP-4983</t>
  </si>
  <si>
    <t>MPMU-CP12: Realizar seguimiento a la gestión operativa y comercial de la zona.</t>
  </si>
  <si>
    <t>Descripción: En este espacio cada Dirección de zona expone las principales dificultades o necesidades relacionadas con la gestión operativa y comercial, con el fin de dar solución o proponer planes de trabajo, acorde con la Resolución N° 164 de 2015 Subcomités de Control Interno.</t>
  </si>
  <si>
    <t>Acta de Subcomité de Control Interno de las Gerencias de Zona</t>
  </si>
  <si>
    <t>Gerencia Servicio al Cliente - Ger Z5
Gerencia Servicio al Cliente - Ger Z4
Gerencia Servicio al Cliente - Ger Z2
Gerencia Servicio al Cliente - Ger Z3
Gerencia Servicio al Cliente - Ger Z1</t>
  </si>
  <si>
    <t>e adjunta muestra de los subcomite realizados por las Zonas, en donde se revisan los diferentes temas establecidos en la Resolución 1034 del 18 de diciembre de 2023</t>
  </si>
  <si>
    <t>RP-4984</t>
  </si>
  <si>
    <t>MPMU-CP13: Asesorar a los clientes en el proceso de acometidas para incorporarlos como usuarios de los servicios de acueducto y/o alcantarillado, o que se encuentren desarrollando proyectos de construcción de unidades residenciales o no residenciales.</t>
  </si>
  <si>
    <t>Descripción: Dentro de los procedimientos MPMU0201P, MPMU0202P, MPMU0203P, MPMU0204P se indica que el Tecnólogo de obras civiles realiza las visitas de asesoría técnica previa a la radicación de documentos por parte del urbanizador o constructor, con el objetivo de indicarle a éste las obras necesarias para la instalación del servicio solicitado. Posteriormente, el Tecnólogo de obras civiles verifica en terreno y recibe a conformidad las obras, informando al usuario para que radique la solicitud de instalación. Finalmente, el funcionario designado en urbanizadores y constructores crea el registro en SAP, realiza la liquidación y da trámite de acuerdo con el tipo de solicitud (acometidas de acueducto o alcantarillado, independizaciones, ampliaciones de diámetro, servicio temporal de obra TPO), generando la orden de ejecución a la División Operación Comercial de las zonas.</t>
  </si>
  <si>
    <t>Cuadro de indicadores mensual de las zonas.</t>
  </si>
  <si>
    <t>RP-4985</t>
  </si>
  <si>
    <t>MPMU-CP14: Notificar a Constructores y Urbanizadores para subsanar  las inconsistencias por las cuales fue inefectiva la ejecución del aviso SAP.</t>
  </si>
  <si>
    <t>Descripción: La División de Operación Comercial de las zonas realiza la revisión y el cierre del aviso SAP de orden de ejecución del servicio, especificando si fue o no efectivo y detallando las causas por las cuales no se pudo ejecutar el servicio. Posteriormente, envía correo electrónico para agilizar el tratamiento con el grupo de Urbanizadores y Constructores, quienes revisan periódicamente el estado de los avisos y realizan las gestiones correspondientes.</t>
  </si>
  <si>
    <t>Notificaciones de Correo electrónico enviada a Constructores yUrbanizadores</t>
  </si>
  <si>
    <t>RP-4986</t>
  </si>
  <si>
    <t>MPMU-CP15: Realizar seguimiento y control a los subprocesos de gestión del desarrollo urbano e incorporación de usuarios para detectar las dificultades y ruta crítica en la incorporación de usuarios con el fin de establecer acciones al interior de la Empresa, según lo definido en la Resolución 651 de 2019 Reglamento de Urbanizadores y Constructores (Artículo 9. Seguimiento y Control).</t>
  </si>
  <si>
    <t>Realizar seguimiento y control a los subprocesos de gestión del desarrollo urbano e incorporación de usuarios
Objetivo: Realizar seguimiento y control a los subprocesos de gestión del desarrollo urbano e incorporación de usuarios para detectar las dificultades y ruta crítica en la incorporación de usuarios con el fin de establecer acciones al interior de la Empresa, según lo definido en la Resolución 651 de 2019 Reglamento de Urbanizadores y Constructores (Artículo 9. Seguimiento y Control).
Descripción: El seguimiento se llevará a cabo por el Gerente de Zona, los Directores de Servicio Comercial, los Directores de Servicio Acueducto y Alcantarillado, el delegado de la Dirección de Apoyo Técnico y los profesionales involucrados en el seguimiento al subproceso que determine la Gerencia de Zona. El seguimiento se realizará mínimo cada tres (3) meses o cada vez que así se determine. Cada Gerencia de Zona realiza seguimiento a los compromisos establecidos. A criterio del Gerente de zona, los proyectos considerados de mayor relevancia serán expuestos en comité de Área de la Gerencia Corporativa de Servicio al Cliente. Lo anterior, según lo definido en la Resolución 651 de 2019 Reglamento de Urbanizadores y Constructores (Artículo 9. Seguimiento y Control).  En el caso que no se logre un acuerdo se escala con la Gerencia de Servicio al Cliente.</t>
  </si>
  <si>
    <t>Ayudas de memoria de las reuniones de seguimiento 
Lista de Asistencia de las reuniones de seguimiento</t>
  </si>
  <si>
    <t>Ger Servicio al Cliente - Dir Apoyo Tecnico
Gerencia Servicio al Cliente - Ger Z5
Gerencia Servicio al Cliente - Ger Z4
Gerencia Servicio al Cliente - Ger Z2
Gerencia Servicio al Cliente - Ger Z3
Gerencia Servicio al Cliente - Ger Z1
Gerencia Servicio al Cliente</t>
  </si>
  <si>
    <t>Se estan realizando las mesas de trabajo y se espera cargar la información reciente</t>
  </si>
  <si>
    <t>RP-4987</t>
  </si>
  <si>
    <t>MPMU-CP16: Detectar las dificultades y ruta crítica en la incorporación de usuarios con el fin de establecer acciones entre la Empresa y el Urbanizador o Constructor</t>
  </si>
  <si>
    <t>Descripción: En esta mesa de trabajo de acuerdo con la complejidad del caso, asisten el Gerente de Zona y/o Director, Supervisor y Coordinador de Urbanizadores y Constructores, que se reúnen con el Urbanizador y/o Constructor con el fin de identificar soluciones, oportunidades de mejoramiento y optimización a través de la revisión de los indicadores del proceso comercial y el detalle de avance de los proyectos y trámites que evidencian demoras y dificultades, generando compromisos de las partes. Lo anterior, según lo definido en la Resolución 651 de 2019 Reglamento de Urbanizadores y Constructores (Artículo 9. Seguimiento y Control). En el caso que no se logre un acuerdo se escala con la Gerencia de Servicio al Cliente.</t>
  </si>
  <si>
    <t>Ayudas de memoria de las  mesas agilizadoras
Lista de Asistencia de las mesas agilizadoras</t>
  </si>
  <si>
    <t>Se estan realizando las mesas de trabajo y se espera cargar la iinformción de los soportes recientes</t>
  </si>
  <si>
    <t>RP-4988</t>
  </si>
  <si>
    <t>MPMU-CP17: Realizar seguimiento al usuario orientado a la solución de las anomalías que impiden la medición de los consumos</t>
  </si>
  <si>
    <t>Descripción: Cuando el usuario no permite realizar las actividades pertinentes para determinar las diferencias reales de consumos, la Zona optará por ejecutar la actividad más conveniente para dar solución a las anomalías. 1) Comunicación al usuario por incumplimiento del contrato mediante Carta Externa a través de CORI. 2) Reajuste de promedio histórico conforme a SUI (Sistema ünico de Información) 3) Gestión comunitaria contacta al usuario para sensibilizarlo y así gestionar la solución de la anomalía.</t>
  </si>
  <si>
    <t>1) Relación excel de Comunicaciones Externa enviadas a los usuarios.
2) Relación excel de cuentas contrato con cambio de Consumo Promedio Histórico (CPH) registrado en SAP al consumo establecido en SUI.
3) Relación en excel de los usuarios abordados por gestión Comunitaria.</t>
  </si>
  <si>
    <t>Ger Servicio al Cliente - Dir Gestion Comunitaria
Ger Servicio al Cliente - Ger Z5 - Dir Servicio Comercial Z5
Ger Servicio al Cliente - Ger Z4 - Dir Servicio Comercial Z4
Ger Servicio al Cliente - Ger Z2 - Dir Servicio Comercial Z2
Ger Servicio al Cliente - Ger Z3 - Dir Servicio Comercial Z3
Ger Servicio al Cliente - Ger Z1 - Dir Servicio Comercial Z1</t>
  </si>
  <si>
    <t>RP-4989</t>
  </si>
  <si>
    <t>MPMU-CP18: Asegurar la entrega de los volantes a los usuarios de la cuentas contrato que presentan desviaciones significativas reportadas por precrítica y  entregados por operación comercial.</t>
  </si>
  <si>
    <t>Descripción: El área de precritica remite a operación comercial el archivo de excel reportando los predios a los cuales se debe realizar revisión previa a facturación para su revisión y posteriormente precritica remite el arhivo final al contratista de impresión de volantes. Finalmente, el área de Operación Comercial gestiona la entrega de los volantes al usuario con el grupo de reparto.</t>
  </si>
  <si>
    <t>Planilla Control Trabajo Volanteo</t>
  </si>
  <si>
    <t>RP-4990</t>
  </si>
  <si>
    <t>MPMU-CP19: Realizar la planificación de recursos de acuerdo con las necesidades requeridas para la operación y la demanda de los usuarios</t>
  </si>
  <si>
    <t>Descripción: Anualmente las zonas remiten las necesidades de medidores, cajillas y demás materiales para que la Dirección de Apoyo Técnico tramite lo correspondiente de acuerdo con lo definido en el procedimiento MPEE0209P "Planificación y control de centros de costo".</t>
  </si>
  <si>
    <t>MPEE0209F09 "Plantilla planificación y presupuestación"</t>
  </si>
  <si>
    <t>Ger Servicio al Cliente - Dir Apoyo Tecnico
Gerencia Servicio al Cliente - Ger Z5
Gerencia Servicio al Cliente - Ger Z4
Gerencia Servicio al Cliente - Ger Z2
Gerencia Servicio al Cliente - Ger Z3
Gerencia Servicio al Cliente - Ger Z1</t>
  </si>
  <si>
    <t>RP-4973</t>
  </si>
  <si>
    <t>MPMU-CP2: Dar tratamiento a las cuentas contrato que son susceptibles de facturación para que sean incluidas dentro del proceso masivo de la generación de la factura.</t>
  </si>
  <si>
    <t>Descripción: 1) El grupo de masivos genera el reporte de las cuentas contrato que no facturaron con clase de instalación 01.Activo y 02.Suspendido; posteriormente, lo remite al área de critica analítica de las zonas. 2) El área de critica de las zonas analiza el reporte de masivos, da tratamiento a las cuentas susceptibles de facturar y reporta aquellas que no son de su competencia a las diferentes áreas de la Empresa. Finalmente, reporta el resultado obtenido al grupo masivo de la factura.</t>
  </si>
  <si>
    <t>1)Archivo Excel de Clase de Instalación
2)Correo electrónico al área (cuando aplique)</t>
  </si>
  <si>
    <t>Ger Servicio al Cliente - Dir Apoyo Comercial
Ger Servicio al Cliente - Ger Z5 - Dir Servicio Comercial Z5
Ger Servicio al Cliente - Ger Z4 - Dir Servicio Comercial Z4
Ger Servicio al Cliente - Ger Z2 - Dir Servicio Comercial Z2
Ger Servicio al Cliente - Ger Z3 - Dir Servicio Comercial Z3
Ger Servicio al Cliente - Ger Z1 - Dir Servicio Comercial Z1</t>
  </si>
  <si>
    <t>Se adjunta soporte de ejecución del control por parte del área</t>
  </si>
  <si>
    <t>RP-4991</t>
  </si>
  <si>
    <t>MPMU-CP20: Identificar y reportar las cuentas contrato que han sido objeto de estimación a las diferentes áreas (acueducto, alcantarillado, división atención al cliente, división operación comercial) para que realicen las gestiones correspondientes.</t>
  </si>
  <si>
    <t>Descripción: El equipo de crítica genera un reporte de las cuentas facturadas por promedio a través del módulo de pantalla única de crítica analítica (PUCA) y remite por correo electronico el archivo de excel a las áreas responsables (acueducto, alcantarillado, división atención al cliente, división operación comercial) para que realicen las gestiones correspondientes.</t>
  </si>
  <si>
    <t>Archivo Excel de cuentas contrato facturada por promedio
Correo electrónico al área que aplique</t>
  </si>
  <si>
    <t>RP-4993</t>
  </si>
  <si>
    <t>MPMU-CP22: Realizar seguimiento a la gestión operativa y comercial de las zonas</t>
  </si>
  <si>
    <t>Descripción: en este espacio cada Gerencia de zona expone las principales dificultades o necesidades relacionadas con la gestión operativa y comercial, con el fin de dar solución o proponer planes de trabajo acorde con la Resolución N° 164 de 2015 Subcomités de Control Interno. En caso que se requiera los temas se escalan según corresponda en lo niveles respectivos (Gerencia Corporativa de Gestión Humana y Administrativa, Gerencia General).</t>
  </si>
  <si>
    <t>Acta de Subcomité de Control Interno de la Gerencia Corporativa de Servicio al Cliente.</t>
  </si>
  <si>
    <t>Gerencia Servicio al Cliente</t>
  </si>
  <si>
    <t>Se adjunta muestra de los subcomite realizados por las Zonas, en donde se revisan los diferentes temas establecidos en la Resolución 1034 del 18 de diciembre de 2023</t>
  </si>
  <si>
    <t>RP-4994</t>
  </si>
  <si>
    <t>MPMU-CP23: Identificar los predios con consumos dejados de facturar para gestionar posteriormente la recuperación de esos consumos.</t>
  </si>
  <si>
    <t>Descripción: Los predios con consumos dejados de facturar se identificarán a través de reportes semestrales descargados del sistema de Información Empresarial, teniendo en cuenta los siguientes criterios, entre otros: * Disminución sistemática de consumos. * Cuentas contrato cortadas con diferencia de lectura. * Anomalías registradas por los procesos de lectura y critica analítica. * Base de medidores adulterados.</t>
  </si>
  <si>
    <t>Archivo excel "Base Maestra de Análisis de Consumo"</t>
  </si>
  <si>
    <t>RP-4974</t>
  </si>
  <si>
    <t>MPMU-CP3: Analizar el spool de impresión del proceso masivo de facturación y reportar si las cuentas contrato facturadas de una porción en la vigencia anterior facturan en la vigencia actual, con el fin de analizar en las zonas la situación de aquellas cuentas contrato que no se facturaron.</t>
  </si>
  <si>
    <t>Descripción: Catastro de usuarios recibe el spool de impresión del proceso masivo de facturación y los compara con la base de preselección de la vigencia actual y las tres vigencias anteriores facturadas, generando al término de la facturación de cada porción el Reporte de Facturación Total, remitiéndolo a las zonas comerciales con el fin de cada una realice el análisis correspondiente y las actualizaciones en los casos que aplique. En este informe se detalla por porción: Las cuentas seleccionadas no facturadas en el spool, cuentas con clase de instalación mayor a 2, cuentas con baja parcial, cuentas con consumo cero reiterativas, cuentas promedio reiterativas, cuentas con y sin mínimo vital, entre otras, conforme a lo establecido en el MUAC067 Manual Catastro de Usuarios Base de Datos e Informe FACTO.</t>
  </si>
  <si>
    <t>Infome Facto (facturación total)</t>
  </si>
  <si>
    <t>Se adjuntan los informes de facturación solicitamos el cierre de la acción.</t>
  </si>
  <si>
    <t>RP-5008</t>
  </si>
  <si>
    <t>MPMU-CP34: Garantizar que los predios incorporados en el sistema de informacion comercial , no existan con otra cuenta contrato.</t>
  </si>
  <si>
    <t>Descripcion: Validar los datos recolectados en terreno y reportados por el funcionario</t>
  </si>
  <si>
    <t>Reporte de Incorporacion de predios al sistema de informacion comercial</t>
  </si>
  <si>
    <t>Se adjunta soportes de las incorporación, dando cumplimiento al control</t>
  </si>
  <si>
    <t>FND-29354</t>
  </si>
  <si>
    <t>R11-MPMU</t>
  </si>
  <si>
    <t>RP-4975</t>
  </si>
  <si>
    <t>MPMU-CP4: Asegurar el cumplimiento del calendario de facturación  conforme a los términos establecidos por la Ley para el servicio de acueducto y alcantarillado.</t>
  </si>
  <si>
    <t>Descripción: Cada zona define un calendario operativo enmarcado dentro del Calendario de Facturación que se elabora conforme a los términos de Ley (lectura, revisión, liquidación, facturación, volanteo, reparto, entre otras), realizando seguimiento a las fechas establecidas en el mismo y generando las respectivas gestiones para subsanar.</t>
  </si>
  <si>
    <t>Calendario Operativo de Facturación
Calendario de Facturación</t>
  </si>
  <si>
    <t>Se adjunta calendario de facturación, dando cumplimiento al control</t>
  </si>
  <si>
    <t>RP-4976</t>
  </si>
  <si>
    <t>MPMU-CP5: Asegurar que las actividades definidas en el contrato de impresión de facturas se cumplan con la oportunidad definida en el mismo.</t>
  </si>
  <si>
    <t>Descripción: El supervisor del contrato efectúa el seguimiento conforme a lo establecido en el manual de supervisisión y anexo técnico, garantizando el cumplimiento de las obligaciones del contratista de impresión de facturas.</t>
  </si>
  <si>
    <t>Informe de gestión mensual del contrato</t>
  </si>
  <si>
    <t>Se realiza seguimiento al contrato de impresión de facturas y se verifica el cumplimiento de las obligaciones a través de la revisión del informe de gestión mensual entregado por el contratista.</t>
  </si>
  <si>
    <t>RP-4978</t>
  </si>
  <si>
    <t>MPMU-CP7: Controlar  la asignación de PQRs y cumplimiento de tiempos de respuesta conforme a la Ley.</t>
  </si>
  <si>
    <t>Descripción: El Tipificador de cada Zona asigna las PQR al personal de Atención al Cliente encargado de dar respuesta e informa al funcionario de Control Gestión. El funcionario de Control Gestión realiza seguimiento a los tiempos a través del cuadro de control y seguimiento, con el fin de gestionar una respuesta de manera oportuna. Así mismo, Servicios Administrativos le informa al funcionario responsable de la respuesta de la PQR que hubo una devolución de la misma para que realice la respectiva gestión. Por su parte, de manera complementaria el Tipificador o funcionario que haya sido designado en la División de Atención al Cliente de cada Zona debe verificar en CORI las salidas que se encuentran en estado "Revisión de Documentos" con el fin de remitirlas al funcionario responsable y que éste realice la gestión pertinente y el documento inicie nuevamente el flujo de correspondencia y así cumplir con la debida notificación al usuario.</t>
  </si>
  <si>
    <t>Informe de gestión  de la División de Atención  al Cliente 
(Capítulo: Control y seguimiento de PQRs)</t>
  </si>
  <si>
    <t>Se realiza seguimiento a la asignación y respuesta de PQRS, información que se registra en el Informe de la División de Atención al Cliente de las zonas, del cual se adjunta una muestra.</t>
  </si>
  <si>
    <t>RP-4979</t>
  </si>
  <si>
    <t>MPMU-CP8: Garantizar la atención oportuna de la totalidad de las PQRs cuando se incremente significativamente la reclamación por parte de los usuarios.</t>
  </si>
  <si>
    <t>Descripción: En el evento que una zona en particular presente desbordamiento para la oportuna atención de las PQRs, solicitará apoyo a través de correo electrónico a los Jefes de División de Atención al Cliente de las otras zonas y/o realizará programación de jornadas adicionales, previa autorización de los jefes inmediatos. Adicionalmente, se puede reasignar las PQR o priorizar responsabilidades de la División, con el fin de disminuir el riesgo de incumplimiento de la normatividad vigente.</t>
  </si>
  <si>
    <t>Informe de gestión  de la División de Atención  al Cliente 
(Capítulo: Reasignación de PQRs)</t>
  </si>
  <si>
    <t>Se adjuntan informes de la División de atención al cliente de las Zonas, dando cumplimiento al control.</t>
  </si>
  <si>
    <t>RP-4980</t>
  </si>
  <si>
    <t>MPMU-CP9: Hacer control de calidad de la respuesta de PQRs SAPEI</t>
  </si>
  <si>
    <t>Descripción: 1) Antes de la firma de la Carta Externa, el Profesional Especializado SAPEI revisa que se haya dado respuesta a la totalidad de las pretensiones. 2) Servicios Administrativos le informa a la secretaria nivel 41 de la Dirección Apoyo Comercial que generó la comunicación por el Sistema de Correspondencia CORI la existencia de una devolución de la misma para que realice la respectiva gestión y el documento inicie nuevamente el flujo de correspondencia y así cumplir con la debida notificación al usuario.</t>
  </si>
  <si>
    <t>1) Carta Externa con  transcrpicón de pretensiones y su respectiva respuesta.
2) Notificación electrónica o física de no entrega de la Carta Externa</t>
  </si>
  <si>
    <t xml:space="preserve">vSe realiza revisión por parte del profesional encargado de la respuesta y el contenido de las cartas enviadas a los usuarios SAPEI, se anexan las cartas externas enviadas, por otra parte se informa que no se ha presentado devolución de oficios por CORI.  </t>
  </si>
  <si>
    <t>FND-29518
FND-29520
FND-29522
FND-29524</t>
  </si>
  <si>
    <t>R9-MPFA
R11-MPFA
R13-MPFA
R15-MPFA</t>
  </si>
  <si>
    <t>FND-29517
FND-29518</t>
  </si>
  <si>
    <t>R8-MPFA
R9-MPFA</t>
  </si>
  <si>
    <t>FND-29609
FND-29612</t>
  </si>
  <si>
    <t>R1-MPML
R4-MPML</t>
  </si>
  <si>
    <t>FND-29612
FND-29615</t>
  </si>
  <si>
    <t>R4-MPML
R6-MPML</t>
  </si>
  <si>
    <t>FND-29609
FND-29610</t>
  </si>
  <si>
    <t>R1-MPML
R2-MPML</t>
  </si>
  <si>
    <t>FND-29783
FND-29814
FND-29818
FND-29820</t>
  </si>
  <si>
    <t>R9-MPMI
R12-MPMI
R14-MPMI
R15-MPMI</t>
  </si>
  <si>
    <t>FND-29569
FND-29572</t>
  </si>
  <si>
    <t>R1-MPMA
R4-MPMA</t>
  </si>
  <si>
    <t>RP-6092</t>
  </si>
  <si>
    <t>MPFA-CP1: Exigencias y obligaciones al contratista en el documento"Condiciones y términos de la invitación",  Capitulo 1. Introducción y régimen aplicable, Numeral 7.</t>
  </si>
  <si>
    <t>Exigencias y obligaciones al contratista en el documento"Condiciones y términos de la invitación",  Capitulo 1. Introducción y régimen aplicable, Numeral 7.</t>
  </si>
  <si>
    <t>Informe entregado por proveedor</t>
  </si>
  <si>
    <t>Muñoz Rodriguez, Maira Sofia</t>
  </si>
  <si>
    <t>RP-6093</t>
  </si>
  <si>
    <t>MPFA-CP2: Verificación de cumplimiento de planes complementarios</t>
  </si>
  <si>
    <t>Verificación de cumplimiento de planes complementarios</t>
  </si>
  <si>
    <t>Informe de gestión del contrato
Soportes de mantenimiento (aseo, reparación, etc) en baños portátiles.</t>
  </si>
  <si>
    <t>Alayon Vargas, Olga Teresa
Romero Barbosa, Ana Maria
Suarez Alvarado, Luz Martha</t>
  </si>
  <si>
    <t>Secretaria General - Dir Seguridad
Secretaria General - Dir Seguros</t>
  </si>
  <si>
    <t>RP-6148</t>
  </si>
  <si>
    <t>MPFC-CC8: Contar con Kit Antiderrame para contener un eventual derrame de sustancias químicas</t>
  </si>
  <si>
    <t>Contar con Kit Antiderrame para contener un eventual derrame de sustancias químicas.</t>
  </si>
  <si>
    <t>Registro fotografico</t>
  </si>
  <si>
    <t>RP-6399</t>
  </si>
  <si>
    <t>MPFC-CP10: Realizar una gestión Integral de los Residuos Peligrosos generados, con gestores autorizados</t>
  </si>
  <si>
    <t>Realizar una gestión Integral de los Residuos Peligrosos generados, con gestores autorizados</t>
  </si>
  <si>
    <t>Certificado de disposición final o manifiesto de entrega de los residuos peligrosos generads en el laboratrio de aguas  con gestores autorizados.</t>
  </si>
  <si>
    <t>RP-6400</t>
  </si>
  <si>
    <t>MPFC-CP11: Realizar una gestión Integral de los Residuos no Peligrosos (lodos o biosólidos) generados, con gestores autorizados -</t>
  </si>
  <si>
    <t xml:space="preserve">Realizar una gestión Integral de los Residuos no Peligrosos (lodos o biosólidos) generados, con gestores autorizados - </t>
  </si>
  <si>
    <t>Correo electrónico enviado por parte del personal del laboratorio de suelos, dirigido a la DSA informando la generación de este tipo de residuos (Si aplica, en caso de generarse)</t>
  </si>
  <si>
    <t>RP-6397</t>
  </si>
  <si>
    <t>MPFC-CP6: Realizar una gestión Integral de los Residuos Peligrosos generados, con gestores autorizados</t>
  </si>
  <si>
    <t>Realizar una gestión Integral de los Residuos Peligrosos generados, con gestores autorizados.</t>
  </si>
  <si>
    <t>RP-6398</t>
  </si>
  <si>
    <t>MPFC-CP7: Realizar capacitación sobre el manejo adecuado de los Residuos Peligrosos generados</t>
  </si>
  <si>
    <t xml:space="preserve">Realizar capacitación sobre el manejo adecuado de los Residuos Peligrosos generados </t>
  </si>
  <si>
    <t>Listado de asistencia de capacitación anual realizada por Saneamiento ambiental  al personal  de la dirección de servicios tecnicos en el manejo de residuos peligrosos</t>
  </si>
  <si>
    <t>Ger de Tecnologia - Dir Servicios Tecnicos
Ger Ambiental - Dir Saneamiento Ambiental</t>
  </si>
  <si>
    <t>RP-6370</t>
  </si>
  <si>
    <t>MPFM-CP13</t>
  </si>
  <si>
    <t>Realizar una adecuada disposición final de los residuos generados durante el mantenimiento</t>
  </si>
  <si>
    <t>Certificados de disposición final de aceites dieléctricos, solo en caso de llegar a generarse</t>
  </si>
  <si>
    <t>Gomez Ortiz, Hernan Oswaldo
Lopez Parrado, Sonia Patricia</t>
  </si>
  <si>
    <t>RP-6371</t>
  </si>
  <si>
    <t>MPFM-CP14</t>
  </si>
  <si>
    <t>RP-6372</t>
  </si>
  <si>
    <t>MPFM-CP15</t>
  </si>
  <si>
    <t>Certificados de disposición final de aceites usados cuando se generen</t>
  </si>
  <si>
    <t>RP-6373</t>
  </si>
  <si>
    <t>MPFM-CP16</t>
  </si>
  <si>
    <t>RP-6374</t>
  </si>
  <si>
    <t>MPFM-CP17</t>
  </si>
  <si>
    <t>RP-6375</t>
  </si>
  <si>
    <t>MPFM-CP18</t>
  </si>
  <si>
    <t>RP-6376</t>
  </si>
  <si>
    <t>MPFM-CP19</t>
  </si>
  <si>
    <t>RP-6283</t>
  </si>
  <si>
    <t>RP-6300</t>
  </si>
  <si>
    <t>MPMA-CC34: Gestionar integralmente los lodos generados en actividades de potabilización</t>
  </si>
  <si>
    <t>Gestionar integralmente los lodos generados en actividades de potabilización</t>
  </si>
  <si>
    <t>MPMI0303F43 Generación de lodos por obras o actividades ejecutadas</t>
  </si>
  <si>
    <t>RP-6304</t>
  </si>
  <si>
    <t>MPMA-CC38: Implementar acciones de emergencia y contingencia por Acumulación, derrame o escape de sustancias</t>
  </si>
  <si>
    <t>Implementar acciones de emergencia y contingencia por Acumulación, derrame o escape de sustancias</t>
  </si>
  <si>
    <t>Bitácota de control</t>
  </si>
  <si>
    <t>RP-6306</t>
  </si>
  <si>
    <t>MPMA-CC40: Implementar acciones de emergencia y contingencia por Acumulación, derrame o escape de sustancias</t>
  </si>
  <si>
    <t>RP-6319</t>
  </si>
  <si>
    <t>MPMA-CC45: Reparación de daños, escape o fugas de red de acometidas y accesorios</t>
  </si>
  <si>
    <t>Reparación de daños, escape o fugas de red de acometidas y accesorios</t>
  </si>
  <si>
    <t>MPMA0704F01 “Boletín de daños”</t>
  </si>
  <si>
    <t>RP-6316</t>
  </si>
  <si>
    <t>MPMA-CC46: Lavado de redes atraves de apertura de hidrantes</t>
  </si>
  <si>
    <t>Lavado de redes atraves de apertura de hidrantes</t>
  </si>
  <si>
    <t>RP-6317</t>
  </si>
  <si>
    <t>MPMA-CC47: Elaborar la cuantificación de los costos del daño ocasionado por terceros</t>
  </si>
  <si>
    <t>Elaborar la cuantificación de los costos del daño ocasionado por terceros</t>
  </si>
  <si>
    <t>MPMA0720F01 Acta de levantamiento de informe de daños ocasionados por terceros</t>
  </si>
  <si>
    <t>RP-6321</t>
  </si>
  <si>
    <t>MPMA-CC50: Efectuar visita a campo</t>
  </si>
  <si>
    <t>Efectuar visita a campo</t>
  </si>
  <si>
    <t>MPMA0710F03 Accionamiento, verificación, mantenimiento y localización de Hidrantes</t>
  </si>
  <si>
    <t>RP-6278</t>
  </si>
  <si>
    <t>RP-6271</t>
  </si>
  <si>
    <t>RP-6299</t>
  </si>
  <si>
    <t>MPMA-CP33: Mantener la correcta operacion de los filtros, evitando la generacion de grandes volumenes de lodos.</t>
  </si>
  <si>
    <t>Mantener la correcta operacion de los filtros, evitando la generacion de grandes volumenes de lodos.</t>
  </si>
  <si>
    <t>RP-6301</t>
  </si>
  <si>
    <t>MPMA-CP35: Controlar el nivel de embalses de acuerdo con las capacidades máximas evitando reboses que causen posibles inundaciones</t>
  </si>
  <si>
    <t>Controlar el nivel de embalses de acuerdo con las capacidades máximas evitando reboses que causen posibles inundaciones</t>
  </si>
  <si>
    <t>MPMA0209F18 volumen diario de embalses</t>
  </si>
  <si>
    <t>RP-6302</t>
  </si>
  <si>
    <t>MPMA-CP36: Disposición de los RESPEL en zonas de acopio adecuadas (canecas, diques, estibas o bandejas de contención antiderrame) en las PTAP evitando posibles derrames o escapes de sustancias químicas sobre el suelo</t>
  </si>
  <si>
    <t>Disposición de los RESPEL en zonas de acopio adecuadas (canecas, diques, estibas o bandejas de contención antiderrame) en las PTAP evitando posibles derrames o escapes de sustancias químicas sobre el suelo</t>
  </si>
  <si>
    <t>Correo Electronico - Formato MPMI0304F04 Generación de residuos peligrosos (RESPEL) – Gestión parcial</t>
  </si>
  <si>
    <t>RP-6303</t>
  </si>
  <si>
    <t>MPMA-CP37: Realizar revisiones periódicas al  almacenamiento de sustancias químicas en cada una de las PTAP, para evitar posible derrames o escapes sobre el recurso suelo</t>
  </si>
  <si>
    <t>Realizar revisiones periódicas al  almacenamiento de sustancias químicas en cada una de las PTAP, para evitar posible derrames o escapes sobre el recurso suelo</t>
  </si>
  <si>
    <t>Fichas de datos de seguridad</t>
  </si>
  <si>
    <t>RP-6305</t>
  </si>
  <si>
    <t>MPMA-CP39: Controlar la generacion de residuos peligros en las PTAP que puedan generar situaciones de emergencia</t>
  </si>
  <si>
    <t>Controlar la generacion de residuos peligros en las PTAP que puedan generar situaciones de emergencia</t>
  </si>
  <si>
    <t>MPMI0303F03 Gestión Integral Respel</t>
  </si>
  <si>
    <t>RP-6307</t>
  </si>
  <si>
    <t>MPMA-CP41: Controlar la generación de lodos en las PTAP e implementar el manejo integral de los mismos</t>
  </si>
  <si>
    <t>Controlar la generación de lodos en las PTAP e implementar el manejo integral de los mismos</t>
  </si>
  <si>
    <t>RP-6309</t>
  </si>
  <si>
    <t>MPMA-CP42: Control de emisiones atmosféricas  producto de escapes o fugas de sustancias químicas durante el tratamiento en las PTAP</t>
  </si>
  <si>
    <t>Control de emisiones atmosféricas  producto de escapes o fugas de sustancias químicas durante el tratamiento en las PTAP</t>
  </si>
  <si>
    <t>1. MPMA0214F02 Control Diario De Operación Planta Tibitoc
2. MPMA0211F01 Control Diario De Operación planta wiesner 
3. MPMA0214F06 informe mensual productos químicos  
4. MPMA0205F01 Informe Diario De Operación La Laguna
5. MPMA0206F01 Control Diario De OperaciónPlanta De Tratamiento Vitelma 
6. MPMA0210F01 Control Diario De Operación Planta Yomasa</t>
  </si>
  <si>
    <t>RP-6310</t>
  </si>
  <si>
    <t>MPMA-CP43: Realizar revisiones periodicas al  almacenamiento de sustancias químicas en cada una de las PTAP, para evitar posible fugas o escapes al aire</t>
  </si>
  <si>
    <t>Realizar revisiones periodicas al  almacenamiento de sustancias químicas en cada una de las PTAP, para evitar posible fugas o escapes al aire</t>
  </si>
  <si>
    <t>RP-6312</t>
  </si>
  <si>
    <t>MPMA-CP44: Revisión Sistemática a puntos de Macromedición para controlar los puntos de medición de caudal de la ciudad.</t>
  </si>
  <si>
    <t>Revisión Sistemática a puntos de Macromedición para controlar los puntos de medición de caudal de la ciudad.</t>
  </si>
  <si>
    <t>MPMA0511F01 - Informe de Macromedición</t>
  </si>
  <si>
    <t>RP-6318</t>
  </si>
  <si>
    <t>MPMA-CP48: Ejecutar atención de cierres</t>
  </si>
  <si>
    <t>Ejecutar atención de cierres</t>
  </si>
  <si>
    <t>MPMA0712F02 "Cierres programados"</t>
  </si>
  <si>
    <t>RP-6320</t>
  </si>
  <si>
    <t>MPMA-CP49: Realizar una gestión Integral de los Residuos no peligrosos Ordinarios generados</t>
  </si>
  <si>
    <t>Realizar una gestión Integral de los Residuos no peligrosos Ordinarios generados</t>
  </si>
  <si>
    <t>Registro fotografico con area de mantenimiento limpio</t>
  </si>
  <si>
    <t>RP-6897</t>
  </si>
  <si>
    <t>MPMI-CC3: Descontaminar espacios contaminados</t>
  </si>
  <si>
    <t>Descontaminar espacios contaminados</t>
  </si>
  <si>
    <t>Informe MPFD0801F08 con registro fotográfico</t>
  </si>
  <si>
    <t>RP-6953</t>
  </si>
  <si>
    <t>MPMI-CC61: Tramitar el para el pago por conceptos ambientales</t>
  </si>
  <si>
    <t>Tramitar el para el pago por conceptos ambientales</t>
  </si>
  <si>
    <t>RP-6895</t>
  </si>
  <si>
    <t>MPMI-CP1: Verificación del cumplimiento de las condiciones de transporte</t>
  </si>
  <si>
    <t>Verificación del cumplimiento de las condiciones de transporte</t>
  </si>
  <si>
    <t>MPMI0303F05 - Lista de Chequeo transporte de residuos peligrosos (RESPEL)                                                                                      
Archivo electrónico Lotus Notes asociado a la Gestión Contractual de residuos peligrosos</t>
  </si>
  <si>
    <t>RP-6896</t>
  </si>
  <si>
    <t>MPMI-CP2: Realizar la identificación del tipo de residuos peligrosos generados</t>
  </si>
  <si>
    <t>Realizar la identificación del tipo de residuos peligrosos generados</t>
  </si>
  <si>
    <t>Muestre cuatrimestral de:
Formato: MPMI0303F01 Registro de recepción y despacho de residuos peligrosos RESPEL
Formato: MPMI0303F06 Bitácora (RESPEL) Anual 
Formato: MPMI0303F07 Etiqueta RESPEL
Formato: MPMI0303F08 Lista de Chequeo verificación de condiciones locativas
Formato: MPMI0303F09 Lista de Chequeo - Inspección Manejo de Residuos en Sedes</t>
  </si>
  <si>
    <t>RP-6898</t>
  </si>
  <si>
    <t>MPMI-CP4: Verificar la información reportada por las áreas respecto al inventario de PCBs.</t>
  </si>
  <si>
    <t>Verificar la información reportada por las áreas respecto al inventario de PCBs.</t>
  </si>
  <si>
    <t>Formato MPMI0303F10  Inventario Anual, reportado anualmente en plataforma IDEAM.</t>
  </si>
  <si>
    <t>RP-6899</t>
  </si>
  <si>
    <t>MPMI-CP5: Gestionar Integralmente los Residuos Peligrosos generados, con gestores autorizados</t>
  </si>
  <si>
    <t>Gestionar Integralmente los Residuos Peligrosos generados, con gestores autorizados</t>
  </si>
  <si>
    <t>Certificados de disposición final con gestores autorizados.</t>
  </si>
  <si>
    <t>RP-6900</t>
  </si>
  <si>
    <t>MPMI-CP6: Realizar la identificación del tipo de residuos peligroso generado</t>
  </si>
  <si>
    <t>Realizar la identificación del tipo de residuos peligroso generado</t>
  </si>
  <si>
    <t>RP-6952</t>
  </si>
  <si>
    <t>MPMI-CP60: Dar cumplimiento a los lineamientos técnicos en los tratamientos silviculturales autorizados por la autoridad ambiental</t>
  </si>
  <si>
    <t>Dar cumplimiento a los lineamientos técnicos en los tratamientos silviculturales autorizados por la autoridad ambiental</t>
  </si>
  <si>
    <t>Según aplique:
Formato MPMI0205F05 Ficha de ejecución de intervención silvicultural 
Formato MPMI0205F06 Tratamientos silviculturales ejecutados 
Formato MPMI0205F07 Ficha de árbol de traslado por individuo</t>
  </si>
  <si>
    <t>RP-6901</t>
  </si>
  <si>
    <t>MPMI-CP7: Revisar la ejecución y el cumplimiento de los lineamientos para la prevención y manejo integral y restauración ecológica</t>
  </si>
  <si>
    <t>Revisar la ejecución y el cumplimiento de los lineamientos para la prevención y manejo integral y restauración ecológica</t>
  </si>
  <si>
    <t>Formato MPFB0202F16 Informe de Gestión Contratos o Convenio</t>
  </si>
  <si>
    <t>Ger Ambiental - Dir Gestion Ambiental del Sistema Hidrico
Ger Ambiental - Dir Saneamiento Ambiental</t>
  </si>
  <si>
    <t>RP-6902</t>
  </si>
  <si>
    <t>MPMI-CP8: Solicitud de permisos ambientales para el control, manejo y erradicación del retamo espinoso</t>
  </si>
  <si>
    <t>Solicitud de permisos ambientales para el control, manejo y erradicación del retamo espinoso</t>
  </si>
  <si>
    <t>Formato MPFD0801F02 Carta Externa 
Registro en el aplicativo de trámites ambientales de la Gerencia Corporativa Ambiental</t>
  </si>
  <si>
    <t>RP-6903</t>
  </si>
  <si>
    <t>MPMI-CP9: Desarrollar actividades de adecuación biofísica y ecológica</t>
  </si>
  <si>
    <t>Desarrollar actividades de adecuación biofísica y ecológica</t>
  </si>
  <si>
    <t>Informe de contratos  relacionados con elementos del Sistema Hídrico a cargo de la Dirección Gestión Ambiental del Sistema Hídrico</t>
  </si>
  <si>
    <t>RP-6338</t>
  </si>
  <si>
    <t>MPML-CC22</t>
  </si>
  <si>
    <t>Identificar las descargas o vertimientos de las sedes de la Empresa al sistema de alcantarillado, los cuerpos de agua o el suelo.</t>
  </si>
  <si>
    <t>MPMI0106F01 Ficha de vertimientos</t>
  </si>
  <si>
    <t>RP-6339</t>
  </si>
  <si>
    <t>MPML-CC24</t>
  </si>
  <si>
    <t>Inspeccionar y detectar el origen de conexiones erradas y su eliminación</t>
  </si>
  <si>
    <t>RP-6340</t>
  </si>
  <si>
    <t>MPML-CC25</t>
  </si>
  <si>
    <t>Ejecución de los planes, programas y proyectos en el marco del cumplimiento del PSMV - PICCE</t>
  </si>
  <si>
    <t>MPMI0204I03 
Uso aplicación seguimiento PICCE.</t>
  </si>
  <si>
    <t>RP-6341</t>
  </si>
  <si>
    <t>MPML-CC26</t>
  </si>
  <si>
    <t>Realizar el sondeo y/o limpieza del sistema de Alcantillado</t>
  </si>
  <si>
    <t>MPML0101F02 Inspección de pozos/MPML0101F03 Inspección de sumideros</t>
  </si>
  <si>
    <t>RP-6342</t>
  </si>
  <si>
    <t>MPML-CC29: Realizar una gestión Integral de los Residuos Peligrosos generados, con gestores autorizados</t>
  </si>
  <si>
    <t>Reporte Semestral del MPMI0303F01 Registro de recepción y despacho de residuos peligrosos</t>
  </si>
  <si>
    <t>RP-6344</t>
  </si>
  <si>
    <t>MPML-CC30: Contar con Kit Antiderrame para contener un eventual derrame de sustancias químicas.</t>
  </si>
  <si>
    <t>Registro fotográfico semestral Kit antiderrames</t>
  </si>
  <si>
    <t>RP-6346</t>
  </si>
  <si>
    <t>RP-6348</t>
  </si>
  <si>
    <t>MPML-CP1</t>
  </si>
  <si>
    <t>Informe APA Gestión Social Zona (1- 5)</t>
  </si>
  <si>
    <t>RP-6355</t>
  </si>
  <si>
    <t>MPML-CP20</t>
  </si>
  <si>
    <t>Inspección de Redes con equipos con Circuito Cerrado de Televisión, se evalua el estado estructural del tubo para determinar su estado y si requiere intervención.</t>
  </si>
  <si>
    <t>SGO/ Registro de resultados de inspección del equipo CCTV</t>
  </si>
  <si>
    <t>RP-6356</t>
  </si>
  <si>
    <t>MPML-CP21</t>
  </si>
  <si>
    <t>Verificación del cumplimiento de las obligaciones y especificaciones técnicas, durante la ejecución de las obras de construcción de sistemas de alcantarillado</t>
  </si>
  <si>
    <t>MPFB0201F27 Informe de gestión de contrato y/o convenio</t>
  </si>
  <si>
    <t>RP-6357</t>
  </si>
  <si>
    <t>MPML-CP23</t>
  </si>
  <si>
    <t>Desarrollar acciones preventivas sobre el buen uso del sistema de alcantarillado</t>
  </si>
  <si>
    <t>Informe Semestral PICCE</t>
  </si>
  <si>
    <t>RP-6358</t>
  </si>
  <si>
    <t>MPML-CP27: Realizar inspecciones y mantenimientos requeridos a la PTAR Salitre</t>
  </si>
  <si>
    <t>Realizar inspecciones y mantenimientos requeridos a la PTAR Salitre</t>
  </si>
  <si>
    <t>Reporte Semanal de MPML0302F18 -
Orden de trabajo de Mantenimiento</t>
  </si>
  <si>
    <t>RP-6359</t>
  </si>
  <si>
    <t>MPML-CP28: Desarrollar la operación de acuerdo a las directrices establecidas</t>
  </si>
  <si>
    <t>Desarrollar la operación de acuerdo a las directrices establecidas</t>
  </si>
  <si>
    <t>Reporte Semanal de MPML0301F03 Ronda de Turno</t>
  </si>
  <si>
    <t>RP-6360</t>
  </si>
  <si>
    <t>MPML-CP31: Almacenar las sustancias químicas de acuerdo a la matriz de compatibilidad</t>
  </si>
  <si>
    <t>Almacenar las sustancias químicas de acuerdo a la matriz de compatibilidad.</t>
  </si>
  <si>
    <t>1. Registro fotográfico semestral Almacenamiento Sustancias Químicas.
2. Reporte semestral matriz de Compatibilidad de las sustancias almacenadas de manera semanal.</t>
  </si>
  <si>
    <t>RP-6361</t>
  </si>
  <si>
    <t>MPML-CP32: Contar con las fichas de seguridad de las sustancias químicas almacenadas</t>
  </si>
  <si>
    <t>Contar con las fichas de seguridad de las sustancias químicas almacenadas.</t>
  </si>
  <si>
    <t>Reporte semestral de fichas de seguridad de las sustancias químicas almacenadas.</t>
  </si>
  <si>
    <t>RP-6362</t>
  </si>
  <si>
    <t>MPML-CP33: Realizar una gestión Integral biosólidos generados en el tratamiento de aguas residuales</t>
  </si>
  <si>
    <t>Realizar una gestión Integral biosólidos generados en el tratamiento de aguas residuales.</t>
  </si>
  <si>
    <t>Reporte mensual MPML0305F02 Reporte de Patio</t>
  </si>
  <si>
    <t>RP-6363</t>
  </si>
  <si>
    <t>MPML-CP34: Realizar las inspecciones requeridas</t>
  </si>
  <si>
    <t>Realizar las inspecciones requeridas</t>
  </si>
  <si>
    <t>Reporte mensual MPML0305F01 Inspección Preoperacional</t>
  </si>
  <si>
    <t>Riesgos de ambiental</t>
  </si>
  <si>
    <t xml:space="preserve">Para los periodos de agosto, septiembre, octubre y noviembre de 2024 se realizaron “Pruebas fisicoquímicas para los aceites dieléctricos de transformadores”, citados en el documento condiciones y términos específicos del proceso ISG-1037-2024 a cargo de las aseguradoras. Se presentó el respectivo protocolo. Adiconalmente en la contratación de corredores de seguros, quedó incluída la condicion. (pag 14)
  </t>
  </si>
  <si>
    <t>Diseño del control: El control se encuentra diseñado de acuerdo con la metodología establecida en el documento metodológico
 Ejecución del control: Se realizan las pruebas fisicoquímicas para los aceites dieléctricos de transformadores para los meses de agosto, septiembre, octubre y noviembre de 2024. Se presenta el protocolo respectivo y se incluyen las exigencias y obligaciones en los documentos de la contratación (contrato ISG-1037-2024)</t>
  </si>
  <si>
    <t>15/01/2025</t>
  </si>
  <si>
    <t>FND-29514</t>
  </si>
  <si>
    <t>R1-MPFA</t>
  </si>
  <si>
    <t>Esta actividad fue cumplida de acuerdo a fecha programada de 31/12/2023. Por lo tanto no se agregan soportes. Por favor proceder con el cierre</t>
  </si>
  <si>
    <t xml:space="preserve">Diseño del control: El control se encuentra diseñado de acuerdo con la metodología establecida en el documento metodológico
 Ejecución del control: Las evidencias cargadas cumplen con el medio de verificación definido </t>
  </si>
  <si>
    <t xml:space="preserve"> Se cuenta con Kit Antiderrame para contener un eventual derrame de sustancias químicas, se adjunta registro fotografico del kit antiderrame como evidencia del cumplimiento de este control.</t>
  </si>
  <si>
    <t>FND-29546</t>
  </si>
  <si>
    <t>R2-MPFC</t>
  </si>
  <si>
    <t>Se realiza una gestión Integral de los Residuos Peligrosos generados en el laboratorio de aguas , con gestores autorizados, se adjunta manifiesto de disposición como evidencia del cumplimiento de esta actividad. ( periodo septiembre-diciembre de 2024)</t>
  </si>
  <si>
    <t>Diseño del control: El control se encuentra diseñado de acuerdo con la metodología establecida en el documento metodológico
 Ejecución del control: Las evidencias cargadas cumplen con el medio de verificación definido (manifiesto de disposición de RESPEL)</t>
  </si>
  <si>
    <t>FND-29640</t>
  </si>
  <si>
    <t>R3-MPFC</t>
  </si>
  <si>
    <t xml:space="preserve">En el periodo de septiembre  a diciembre  2024  no se han generado residuos no peligrosos ( lodos o biosolidos), por lo que no se ha informado a la DSA. </t>
  </si>
  <si>
    <t>Diseño del control: El control se encuentra diseñado de acuerdo con la metodología establecida en el documento metodológico
 Ejecución del control: Las evidencias cargadas cumplen con el medio de verificación definido (no se han generado lodos ni biosólidos, por lo tanto, no se remitió correo a la DSA)</t>
  </si>
  <si>
    <t>FND-29544</t>
  </si>
  <si>
    <t>R4-MPFC</t>
  </si>
  <si>
    <t xml:space="preserve"> Se realizo sensibilización de residuos peligrosos  en el laboratorio el pasado 22 de mayo preparatoria a la auditoria PIGA, no se encontró la lista de asistencia como evidencia del cumplimiento de esta actividad, sin embargo se aclara que dicha capacitación si se realizo como soporte se adjunta correo de saneamiento ambiental solicitando al laboratorio la Lista de asistencia. 
 </t>
  </si>
  <si>
    <t>Diseño del control: El control se encuentra diseñado de acuerdo con la metodología establecida en el documento metodológico
 Ejecución del control: Si bien se menciona que se realizó la capacitación anual por parte de la DSA, no se carga de evidencia de la ejecución del control teniendo en cuenta el medio de verificación, por tal motivo, se sugiere realizar el cargue correspondiente del listado de asistencia para de esta forma cumplir con los soportes requeridos de cumplimiento</t>
  </si>
  <si>
    <t>DURANTE EL ULTIMO CUATRIMESTRE DEL AÑO 2024 NO HUBO CERTIFICADOS DE DISPOSICIÓN FINAL DE ACEITES DIELÉCTRICOS.</t>
  </si>
  <si>
    <t>Diseño del control: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del control: Durante el 3 cuatrimestre de 2024 no hubo Certificados de disposición final de aceites dieléctricos provenientes de actividades de mantenimiento preventivo a transformadores.</t>
  </si>
  <si>
    <t>FND-29622</t>
  </si>
  <si>
    <t>R4-MPFM</t>
  </si>
  <si>
    <t>DURANTE EL TERCER CUATRIMESTRE DE 2024 NO HUBO DERRAME DE ACEITES DIELÉCTRICOS, NI DISPOSICIÓN TEMPORAL  DE ACEITE PROVENIENTE DEL ALMACENAMIENTO DE TRANSFORMADORES Y/O EQUIPOS QUE PUEDAN CONTENER O ESTAR CONTAMINADOS CON PCB'S.</t>
  </si>
  <si>
    <t>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No se presentaron evidencias de la ejecución del control, toda vez que se reporta que durante el tercer cuatrimestre de 2024 no hubo derrame de aceites dieléctricos, durante el almacenamiento de transformadores y/o equipos que puedan contener o estar contaminados con PCB's.</t>
  </si>
  <si>
    <t>FND-29623</t>
  </si>
  <si>
    <t>R5-MPFM</t>
  </si>
  <si>
    <t>Se anexa reporte RESIDUOS PELIGROSOS (RESPEL) - GESTIÓN PARCIAL, para el ultimo cuatrimestre 2024</t>
  </si>
  <si>
    <t>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La evidencia que se carga como medio de verificación esta incompleta, toda vez que no se relaciona la cantidad de los residuos peligrosos dispuestos, es importante que esta información sea complementada toda vez que un certificado de disposición final debe contar con todo el desglose de esta información</t>
  </si>
  <si>
    <t>FND-29624</t>
  </si>
  <si>
    <t>R6-MPFM</t>
  </si>
  <si>
    <t>DURANTE EL TERCER CUATRIMESTRE DE 2024 NO HUBO CERTIFICADOS DE DISPOSICIÓN FINAL DE ACEITES DIELÉCTRICOS PROVENIENTES DE ACTIVIDADES DE MANTENIMIENTO CORRECTIVO A TRANSFORMADORES.</t>
  </si>
  <si>
    <t>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Durante el tercer cuatrimestre de 2024 no hubo Certificados de disposición final de aceites dieléctricos provenientes de actividades de mantenimiento correctivo a transformadores.</t>
  </si>
  <si>
    <t>FND-29625</t>
  </si>
  <si>
    <t>R7-MPFM</t>
  </si>
  <si>
    <t>SE ANEXA CERTIFICADO DEL 3 CUATRIMESTRE 2024</t>
  </si>
  <si>
    <t>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Se realiza el cargue de la evidencia de la ejecución del control que hace referencia al certificado de disposición final de aceites usados en el tercer cuatrimestre</t>
  </si>
  <si>
    <t>FND-29626</t>
  </si>
  <si>
    <t>R8-MPFM</t>
  </si>
  <si>
    <t>SE ANEXA CORREO ING LOGÍSTICA INFORMANDO QUE NO SE PRESENTO DISPOSICIÓN DE ACEITES  DIELÉCTRICOS POR ESTE CONCEPTO 1 PARA EL ULTIMO CUATRIMESTRE 2024</t>
  </si>
  <si>
    <t>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Durante el tercer cuatrimestre no hubo generación de aceites dieléctricos</t>
  </si>
  <si>
    <t>FND-29627</t>
  </si>
  <si>
    <t>R9-MPFM</t>
  </si>
  <si>
    <t>SE ANEXAN CERTIFICADOS EL ULTIMO CUATRIMESTRE DEL 2024</t>
  </si>
  <si>
    <t>FND-29628</t>
  </si>
  <si>
    <t>R10-MPFM</t>
  </si>
  <si>
    <t>Se adjunta formato de  reporte diario de comisiones de mantenimiento MPMA0606F01 de fechaa 14 de Diciembre de 2024  intervención pila de muestreo en Sierra Morena II</t>
  </si>
  <si>
    <t xml:space="preserve">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Si bien se realiza el cargue respectivo de unas evidencias, no se cumple con la totalidad del medio de verificación toda vez que únicamente se realiza el cargue del Formato MPMA0606F01 Reporte diario de trabajo comisiones de mantenimiento y no se carga ni el Formato MPMA0704F01 Boletín de daños ni el soporte del Registro de datos en el SGO </t>
  </si>
  <si>
    <t>FND-29582</t>
  </si>
  <si>
    <t>R14-MPMA</t>
  </si>
  <si>
    <t>Según lo acordado y definido para el presente control, se realiza su reporte:
se cargan las evidencias para el control de la generación de lodos en planta:
1. MPMI0303F43 Generación de lodos por obras o actividades ejecutadas en planta Wiesner para el mes de noviembre de 2024.</t>
  </si>
  <si>
    <t>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Las evidencias cargadas cumplen con el medio de verificación definido (formato que da cuenta de la generación de lodos en actividades de potabilización)</t>
  </si>
  <si>
    <t>FND-29573</t>
  </si>
  <si>
    <t>R8-MPMA</t>
  </si>
  <si>
    <t>Para el presente corte, se cargan las evidencias para el control correspondiente a la bitácora en planta Wiesner, Dorado y Tibitoc la cual se seleccionó de manera aleatoria para los meses de octubre y noviembre, se evidencia que durante el periodo reportado no se presentaron situaciones de emergencia por derrames o escape de sustancias</t>
  </si>
  <si>
    <t>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Las evidencias cargadas cumplen con el medio de verificación definido (bitácora de control)</t>
  </si>
  <si>
    <t>FND-29575</t>
  </si>
  <si>
    <t>R10-MPMA</t>
  </si>
  <si>
    <t>Para el cuarto trimestre de 2024, se cargan las evidencias para el presente control correspondiente a la bitácora en planta Wiesner, Dorado y Tibitoc, la cual se seleccionó de manera aleatoria para los meses de octubre y noviembre, se evidencia que durante el periodo reportado no se presentaron situaciones de emergencia por derrames o escape de sustancias</t>
  </si>
  <si>
    <t>R11-MPMA</t>
  </si>
  <si>
    <t>R12-MPMA</t>
  </si>
  <si>
    <t>R13-MPMA</t>
  </si>
  <si>
    <t>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No se carga de evidencia de la ejecución del control (no se identificaron reparaciones de daños, escapes o fugas de red)</t>
  </si>
  <si>
    <t>FND-29586</t>
  </si>
  <si>
    <t>R19-MPMA</t>
  </si>
  <si>
    <t>Diseño del control: La redacción del control no cumple con los parámetros definidos en la metodología de administración de riesgos vigente, ya que la redacción debe contener de manera explicita la descripción, frecuencia, responsable, metodología de aplicación, criterios de aceptación o rechazo, desviaciones y evidencia. Es importante revisar los riesgos del proceso y sus controles y adaptarlos a la metodología vigente y a la Guia del DAFP para la administración de riesgos y diseño de controles. Ejecución del control: De acuerdo con lo registrado en el autocontrol, se indica que no fue necesario activar el control dado que no se materializó el riesgo, lo cual cumple con la definición de control correctivo.</t>
  </si>
  <si>
    <t>FND-29585</t>
  </si>
  <si>
    <t>R18-MPMA</t>
  </si>
  <si>
    <t>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No se carga de evidencia de la ejecución del control (no se materializó la consecuencia identificada)</t>
  </si>
  <si>
    <t>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No se carga de evidencia de la ejecución del control (no se requirió para el período)</t>
  </si>
  <si>
    <t>FND-29587</t>
  </si>
  <si>
    <t>R20-MPMA</t>
  </si>
  <si>
    <t>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Las evidencias cargadas cumplen con el medio de verificación definido (control diario de operación). Si bien el formato en excel no está cargado por temas de tamaño, se reporta evidencia de su diligenciamiento</t>
  </si>
  <si>
    <t>FND-29583</t>
  </si>
  <si>
    <t>R15-MPMA</t>
  </si>
  <si>
    <t>se adjunta pantallazo de ficha de proyecto DM-1007-003:RENOVACIÓN DE LA LINEA MATRIZ LA LAGUNA MONTEBLANCO NUEVA  el cual se actualiza su maduración durante el presente año 2024</t>
  </si>
  <si>
    <t xml:space="preserve">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Las evidencias cargadas cumplen con el medio de verificación definido toda vez que se adjunta pantallazo de ficha de proyecto DM-4005-007: RENOVACIÓN DE LA LINEA MATRIZ LA LAGUNA MONTEBLANCO NUEVA, el cual se actualiza su maduración durante el año 2024 </t>
  </si>
  <si>
    <t>Según lo acordado y definido para el presente control, se realiza su reporte:
Descripción del Control: El presente control tiene como objetivo mantener la correcta operación de los filtros, evitando la generación de grandes volúmenes de lodos en el proceso de tratamiento.
Frecuencia: El seguimiento a la operación de los filtros se realiza diariamente, conforme a lo establecido en cada procedimiento de las Plantas de Tratamiento.
Responsable: El responsable del seguimiento es el Profesional Especializado 021, jefe de tratamiento de cada una de las PTAP de la Dirección de Abastecimiento. 
Metodología de Aplicación: El seguimiento se realiza de manera directa en las plantas.
Criterio de Aceptación: De acuerdo con las condiciones de operación presentadas para cada filtro en el visualizador del sistema operativo disponible en la pantalla del centro de control de la planta, decide la suspensión, lavado e inicio de operación. Específicamente, las condiciones requeridas para realizar el lavado de los filtros son las siguientes:
 • Turbiedad del efluente de 0.7 a 1.0 UNT. • Pérdida de carga ≥ 200 cm. • Por mantenimiento.
Se adjunta como soporte los siguientes Registros:
1. Evidencia formato MPMA0214F02 Control Diario De Operación Planta Tibitoc (14/11/2024), se carga un registro aleatorio para el último corte.
2. Evidencia del formato MPMA0211F01 Control Diario De Operación planta Wiesner (17/11/2024), se carga un registro aleatorio para el último corte.
3. Evidencia del formato MPMA0212F01 Control Diario De Operación Planta El Dorado (01/11/2024), se carga un registro aleatorio para el último corte.
4. Evidencia formato MPMA0205F01 Informe Diario De Operación La Laguna (28/11/2024), se carga un registro aleatorio para el último corte.
5. No se reporta el formato de evidencia MPMA0205F01 Informe Diario De Operación Planta De Tratamiento Vitelma teniendo en cuenta que no opero en el último corte.
6. Evidencia del formato MPMA0210F01 Control Diario De Operación Planta Yomasa (25/11/2024), se carga un registro aleatorio para el último corte.</t>
  </si>
  <si>
    <t>Diseño del control: El control se encuentra diseñado de acuerdo con la metodología establecida en el documento metodológico
 Ejecución del control: Las evidencias cargadas cumplen con el medio de verificación definido (se aportan informes que permiten llevar el control diario de operación de las plantas)</t>
  </si>
  <si>
    <t>Se cargan las evidencias para el presente control donde se evidencia el seguimiento a los niveles de embalses:
1. MPMA0209F18 volumen diario de embalses de los meses de octubre y noviembre de 2024</t>
  </si>
  <si>
    <t>Diseño del control: El control se encuentra diseñado de acuerdo con la metodología establecida en el documento metodológico
 Ejecución del control: Las evidencias cargadas cumplen con el medio de verificación definido (se aportan matrices que permiten llevar el control del volumen diario de los embalses)</t>
  </si>
  <si>
    <t>FND-29574</t>
  </si>
  <si>
    <t>R9-MPMA</t>
  </si>
  <si>
    <t xml:space="preserve">Para el presente corte, se cargan las evidencias para el control correspondientes a la solicitud de recolección de residuos peligrosos en planta a la gerencia corporativa ambiental, de acuerdo con el procedimiento de gestion integral de residuos. Adicionalmente se reporta el formato MPMI0303F01-01 de registro y despacho de respel de planta wiesner </t>
  </si>
  <si>
    <t>Diseño del control: El control se encuentra diseñado de acuerdo con la metodología establecida en el documento metodológico
 Ejecución del control: Las evidencias cargadas cumplen con el medio de verificación definido (pantallazo correo electrónico para gestión de RESPEL a la GCA y formato respectivo)</t>
  </si>
  <si>
    <t>Para el presente corte, se cargan las evidencias correspondientes a las fichas de datos de seguridad, como control y seguimiento a las sustancias químicas que ingresan a planta.</t>
  </si>
  <si>
    <t>Diseño del control: El control se encuentra diseñado de acuerdo con la metodología establecida en el documento metodológico
 Ejecución del control: Las evidencias cargadas cumplen con el medio de verificación definido (fichas de datos de seguridad)</t>
  </si>
  <si>
    <t xml:space="preserve">Durante el periodo de informe, no se han generado residuos peligrosos en las plantas de tratamiento producto de situaciones de emergencia. </t>
  </si>
  <si>
    <t>Diseño del control: El control se encuentra diseñado de acuerdo con la metodología establecida en el documento metodológico
 Ejecución del control: No se carga de evidencia de la ejecución del control (no se requirió para el período)</t>
  </si>
  <si>
    <t>FND-29576</t>
  </si>
  <si>
    <t>Según lo acordado y definido para el presente control, se realiza su reporte:
Se cargan las evidencias para el control de la generación de lodos en planta:
1. MPMI0303F43 Generación de lodos por obras o actividades ejecutadas en planta Wiesner para el mes de noviembre de 2024</t>
  </si>
  <si>
    <t>Diseño del control: El control se encuentra diseñado de acuerdo con la metodología establecida en el documento metodológico
 Ejecución del control: Las evidencias cargadas cumplen con el medio de verificación definido (formato que permite realizar el control de la generación de lodos)</t>
  </si>
  <si>
    <t>FND-29578</t>
  </si>
  <si>
    <t>Para este corte de 2024, se cargan las evidencias para el presente control:
1. Evidencia formato MPMA0214F02 Control Diario De Operación Planta Tibitoc (14/11/2024), se carga un registro aleatorio para el último corte.
2. Evidencia del formato MPMA0211F01 Control Diario De Operación planta Wiesner (17/11/2024), se carga un registro aleatorio para el último corte.
3. Evidencia del formato MPMA0212F01 Control Diario De Operación Planta El Dorado (01/11/2024), se carga un registro aleatorio para el último corte.
4. Evidencia formato MPMA0205F01 Informe Diario De Operación La Laguna (28/11/2024), se carga un registro aleatorio para el último corte.
5. No se reporta el formato de evidencia MPMA0205F01 Informe Diario De Operación Planta De Tratamiento Vitelma teniendo en cuenta que no opero en el último corte.
6. Evidencia del formato MPMA0210F01 Control Diario De Operación Planta Yomasa (25/11/2024), se carga un registro aleatorio para el último corte.</t>
  </si>
  <si>
    <t>Diseño del control: El control se encuentra diseñado de acuerdo con la metodología establecida en el documento metodológico
 Ejecución del control: Las evidencias cargadas cumplen con el medio de verificación definido (formatos de operación y control diario de las plantas; ojo que hace falta el informe de La Laguna)</t>
  </si>
  <si>
    <t>FND-29580</t>
  </si>
  <si>
    <t xml:space="preserve">Para el presente corte, se cargan las evidencias correspondientes a las fichas de datos de seguridad, como control y seguimiento a las sustancias químicas que ingresan a planta. </t>
  </si>
  <si>
    <t>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Las evidencias cargadas cumplen con el medio de verificación definido (fichas de datos de seguridad)</t>
  </si>
  <si>
    <t>Con el fin de evidenciar la actividad “MPMA-CP44: Revisión Sistemática a puntos de Macromedición para controlar los puntos de medición de caudal de la ciudad” . con medio de verificación “MPMA0511F01 - Informe de Macromedición “se adjunta oficio
 2541001-2024- 3849, de fecha 12 Dic /2024, mediante el cual se remiteInforme de Macromedición (SAPEI) Suministro de Agua Potable e Interconexión – noviembre 2024</t>
  </si>
  <si>
    <t>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Las evidencias cargadas cumplen con el medio de verificación definido (informe de macromedición)</t>
  </si>
  <si>
    <t>Se adjunta muestra del cumplimiento del control por parte de las zonas.</t>
  </si>
  <si>
    <t>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Los documentos cargados corresponden a boletines daños, por tal motivo no se cumple con el medio de verificación definido en la actividad "MPMA0712F02", por lo que no es posible evaluar la ejecución durante el periodo.</t>
  </si>
  <si>
    <t>Se adjunta muestra del cumplimiento del control por parte de las Zonas</t>
  </si>
  <si>
    <t>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Las evidencias cargadas corresponden al Boletín de Rellenos y Recojida de Sobrantes, se adjunta registro fotográfico con área de mantenimiento limpia</t>
  </si>
  <si>
    <t>A la fecha mediante la operación de RESPELa cargo de la DSA no se han presentado derrames. Lo anterior de acuerdo a lo manifestado por el grupo de trabajo.</t>
  </si>
  <si>
    <t>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Se menciona que a la fecha mediante la operación de RESPEL a cargo de la DSA no se han presentado derrames, se presenta como soporte el correo del autocontrol</t>
  </si>
  <si>
    <t>FND-29775</t>
  </si>
  <si>
    <t>R1-MPMI</t>
  </si>
  <si>
    <t>Para el periodo de septiembre la fecha, no se efectuaron pagos como producto de la compensación por pérdida de servicios ecosistémicos, debido al retiro de cobertura vegetal, producto de la ejecución de tratamientos silviculturales.</t>
  </si>
  <si>
    <t>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Si bien se menciona que no se efectuaron pagos como producto de la compensación por pérdida de servicios ecosistémicos, debido al retiro de cobertura vegetal, producto de la ejecución de tratamientos silviculturales, se sugiere adjuntar soporte de verificación donde se evidencia que no se requieren pagos por conceptos ambientales</t>
  </si>
  <si>
    <t>FND-29821</t>
  </si>
  <si>
    <t>R16-MPMI</t>
  </si>
  <si>
    <t>Se realiza la verificación del cumplimiento de las condiciones de transporte de los RESPEL gestionados hasta la fecha en las sedes generadoras de la empresa</t>
  </si>
  <si>
    <t>Diseño del control: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del control: Se adjuntan soportes correspondientes a lo solicitado en el medio de verificación para cada sede. Cada punto adjunta lo estipulado en el medio de verificación: MPMI0303F05 - Lista de Chequeo de transporte de residuos peligrosos (RESPEL) y el archivo electrónico de Lotus Notes asociado a la Gestión Contractual de residuos peligrosos.</t>
  </si>
  <si>
    <t xml:space="preserve">Se realiza la identificación del tipo de residuo peligroso generando y se presentan los siguientes formatos como evidencia del cumplimiento:
 MPMI0303F01 Registro de recepción y despacho de residuos peligrosos RESPEL
 MPMI0303F06 Bitácora (RESPEL) Anual
 MPMI0303F07 Etiqueta RESPEL
 MPMI0303F08 Lista de Chequeo verificación de condiciones locativas
 MPMI0303F09 Lista de Chequeo - Inspección Manejo de Residuos en Sedes
</t>
  </si>
  <si>
    <t>Diseño del control: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del control: Se adjuntan soportes correspondientes a lo soliictado en el medio de verificación para cada sede que genera residuos peligrosos. Tanto los registros de recepción y despacho, como la bitácota, el formato de etiqueta y las listas de chequeo son claras.</t>
  </si>
  <si>
    <t>Se verifica la información reportada por las áreas respecto al inventario de PCBs y se realiza es respectivo reporte a través del Formato MPMI0303F10 Inventario Anual, reportado anualmente en plataforma IDEAM. Próximo reporte se hará en el año 2025.</t>
  </si>
  <si>
    <t>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Las evidencias cargadas cumplen con el medio de verificación definido (formato que reporta el inventario anual de PCBs)</t>
  </si>
  <si>
    <t>FND-29776</t>
  </si>
  <si>
    <t>R2-MPMI</t>
  </si>
  <si>
    <t>Por medio del presente anexo los certificados de la gestión de residuos peligrosos del periodo septiembre a diciembre que a la fecha han sido expedidos. Es importante aclarar que estos certificados son expedidos en un tiempo mayor a 3 meses una vez el gestor realiza la recolección.</t>
  </si>
  <si>
    <t>Diseño del control: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del control: Las evidencias cargadas cumplen con el medio de verificación definido (certificados de disposición final con gestores autorizados para las diferentes sedes).</t>
  </si>
  <si>
    <t>Para el periodo de septiembre a la fecha no se ha reportado por ninguna área a cargo de equipos con aceite dieléctrico la solicitud de gestión de estos o de desechos contaminados con PCBs, por lo tanto no han remitido ninguno de los citados formatos.</t>
  </si>
  <si>
    <t>Diseño del control: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del control: No se adjuntó ningún documento que respalde la ejecución de la actividad.  El Análisis - seguimiento del avance de la actividad es el siguiente: "Para el periodo 3  no se ha reportado por ninguna área a cargo de equipos con aceite dieléctrico la solicitud de gestión de estos o de desechos contaminados con PCBs, por lo tanto no han remitido ninguno de los citados formatos". Es importante recordar que la actividad consiste en "Realizar la identificación del tipo de residuos peligroso generado". En actividades anteriores, se adjuntaron soportes relacionados con la generación de residuos peligrosos, listas de chequeo y etiquetas, lo cual resalta la necesidad de documentar adecuadamente estas acciones en la presente actividad. Y en dado caso de que la actividad es como lo sugiere la facilitadora, se debe replantear la descripción de la actividad y adjuntar el soporte de porque no se generó ningún desechos contaminados con PCB.</t>
  </si>
  <si>
    <t xml:space="preserve">Se da cumplimiento a los lineamientos técnicos en los tratamientos silviculturales autorizados por la autoridad ambiental, con la verificación de los formatos MPMI0205F05 Ficha De Ejecución De Intervención Silvicultural y MPMI0205F06 Tratamientos Silviculturales Ejecutados, reportados en los informes de mayo a a la fecha del contrato vigente de tratamientos silviculturales. </t>
  </si>
  <si>
    <t>Diseño del control: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del control: Teniendo en cuenta que el medio de verificación se debe adjuntar según aplique, se carga tanto la ficha de ejecución de intervención silvicultural como la planilla de seguimiento de los tratamiento silviculturales ejecutados.</t>
  </si>
  <si>
    <t xml:space="preserve">Se adjunta informe de gestión de ejecución y cumplimiento de los lineamientos para la prevención y manejo integral y restauración ecológica de los meses solicitados, así como el acta de terminación del contrato.   </t>
  </si>
  <si>
    <t>Diseño del control: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del control: El medio de verificación cargado corresponde al Informe de Gestión Contratos o Convenio y ya cuenta con los meses pendientes de los anteriores autocontroles y el acta de terminación del contrato</t>
  </si>
  <si>
    <t>FND-29777</t>
  </si>
  <si>
    <t>R3-MPMI</t>
  </si>
  <si>
    <t>Para el periodo de septiembre a la fecha no se solicitaron permisos ambientales para el control, manejo y erradicación del retamo espinoso, ante la autoridad a ambiental.</t>
  </si>
  <si>
    <t>Diseño del control: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del control: Si bien dentro del marco del autocontrol relacionan que para el período de ejecución no se solicitaron permisos ambientales para el control, manejo y erradicación del retamo espinoso, se sugiere adjuntar un respaldo que confirme la razón por la cual no se consideró necesaria la intervención del retamo espinoso durante este periodo.</t>
  </si>
  <si>
    <t>Se desarrollan actividades de adecuación biofísica y ecológica, a través del contrato 9-99-24300-1117-2024.</t>
  </si>
  <si>
    <t xml:space="preserve"> Diseño del control: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del control: El medio de verificación cargado corresponde al Informe de Gestión Contratos o Convenio del contrato 9-99-24300-1117-2024 que da cumplimiento al desarrollo de actividades de adecuación biofísica y ecológica.</t>
  </si>
  <si>
    <t xml:space="preserve">El control no se encuentra vigente, el formato relacionado ya no hace parte del proceso de Gestión Ambiental. Por favor validar con el proceso de Servicio Alcantarillado Sanitario y Pluvial.  Se realizo el ajuste en la matriz de riesgos del proceso, la cual se estima sea cargado en ARCHER en enero del año 2025. </t>
  </si>
  <si>
    <t>Diseño del control: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del control: Teniendo en cuenta que dentro del marco del autocontro se relaciona que "el control no se encuentra vigente, el formato relacionado ya no hace parte del proceso de Gestión Ambiental. Por favor validar con el proceso de Servicio Alcantarillado Sanitario y Pluvial" se recomienda remitir una solicitud a la DGCyP para que este control sea trasladado al proceso de Alcantarillado.</t>
  </si>
  <si>
    <t>FND-29619</t>
  </si>
  <si>
    <t>R9-MPML</t>
  </si>
  <si>
    <t xml:space="preserve">El control no se encuentra vigente, el formato relacionado ya no hace parte del proceso de Gestión Ambiental. Por favor validar con el proceso de Servicio Alcantarillado Sanitario y Pluvial con la actualización de la matriz de riesgos correspondiente. </t>
  </si>
  <si>
    <t>FND-29596</t>
  </si>
  <si>
    <t>R10-MPML</t>
  </si>
  <si>
    <t>FND-29597</t>
  </si>
  <si>
    <t>R11-MPML</t>
  </si>
  <si>
    <t xml:space="preserve"> Diseño del control: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del control: Teniendo en cuenta que dentro del marco del autocontrol se relaciona que "durante el periodo no se activó el control correctivo porque no se materializo la consecuencia identificada" se recomienda evaluar el riesgo, toda vez que las evidencias reportadas en los controles preventivos no demuestran una ejecución objetiva y congruente evitando dicha materialización.</t>
  </si>
  <si>
    <t>Diseño del control: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del control: Teniendo en cuenta que dentro del marco del autocontrol se relaciona que "durante el periodo no se activó el control correctivo porque no se materializo la consecuencia identificada" se recomienda evaluar el riesgo, toda vez que las evidencias reportadas en los controles preventivos no demuestran una ejecución objetiva y congruente evitando dicha materialización.</t>
  </si>
  <si>
    <t xml:space="preserve">En seguimiento al Autocontrol "Realizar una gestión Integral de los Residuos Peligrosos generados", la PTAR El Salitre implementa las siguientes medidas:
 La gestión de residuos peligrosos (RESPEL) se ejecuta mediante:
 El formato MPMO0303F05_Lista de Chequeo-Transporte de Residuos Peligrosos (RESPEL) - para verificación del transporte
 El formato MPMO0303F01_Registro de Recepción y Despacho de Residuos Peligroso – RESPEL - para registro de recepción y despacho
 El proceso MPMI0303P de gestión integral de residuos
 El Plan de Manejo Ambiental PTAR El Salitre.
 La Dirección Saneamiento Ambiental (DSA) de la EAAB es responsable de la gestión, disposición y tratamiento de residuos. Como generador, la PTAR El Salitre solicita la recolección a la DSA, quien coordina con empresas autorizadas para el transporte y tratamiento.
 La DSA emite certificados semestrales de disposición que detallan el tratamiento realizado. Los gestores tienen hasta 6 meses para emitir estos certificados después del cargue. Se han recibido los certificados de agosto y octubre, quedando pendientes los de noviembre y diciembre.
 Se confirma que la causa del riesgo está controlada, previniendo su materialización.
  </t>
  </si>
  <si>
    <t>Diseño del control: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del control: Se adjuntan los certificados semestrales de disposición que detallan el tratamiento realizado a los residuos. Sin embargo, quedan pendientes los registros de noviembre y diciembre de 2024</t>
  </si>
  <si>
    <t>FND-29603</t>
  </si>
  <si>
    <t>R15-MPML</t>
  </si>
  <si>
    <t>Conforme a la descripción: “Contar con Kit Antiderrame para contener un eventual derrame de sustancias químicas”.
 El Profesional SST verifica semanalmente el estado y disponibilidad de los Kits Antiderrame en las áreas donde se manipulan sustancias químicas, mediante una lista de verificación que incluye la revisión de: elementos del kit completos, fecha de vencimiento de materiales, condiciones de almacenamiento y señalización. Si se detectan faltantes o elementos en mal estado, se debe generar inmediatamente una solicitud de reposición.
  La evidencia del control se registra en el formato ayuda de memoria y evidencia fotográfica y se archiva digitalmente en la carpeta compartida de SST.
 Se considera el control cumplido.</t>
  </si>
  <si>
    <t>Diseño del control: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del control: El medio de verificación cargado corresponde al Registro fotográfico semestral del kit antiderrames, que da cumplimiento al desarrollo de la actividad.</t>
  </si>
  <si>
    <t>Conforme a la descripción: “Realizar el reporte semestral del Informe de Cumplimiento Ambiental - ICA, de la PTAR salitre, de acuerdo al PMA”. Se adjunta remisión Informe de Cumplimiento Ambiental- ICA No. 33 - PMA PTAR “El Salitre” Fase 1 y PMA “La Magdalena” correspondientes al Expediente LAM0368 e informe de Cumplimiento Ambiental – ICA No. 2 Permiso de vertimiento PTAR “El Salitre” Expediente VAR0044, correspondiente al periodo comprendido entre el 01 de enero al 30 de junio del 2024, sus respectivos anexos, los cuales soportan la ejecución de los diferentes programas y proyectos tanto del PMA de la PTAR El Salitre Fase I como el PMA del predio La Magdalena, asociados al expediente LAM0368.
 De igual forma se hace entrega del Informe de Cumplimiento Ambiental – ICA No 2, correspondiente al periodo comprendido entre el 01 de enero al 30 de junio del 2024, con sus respectivos anexos que soportan la ejecución de lo establecido en la Resolución ANLA 1036 del 2023 relacionado con el permiso de vertimiento de la PTAR El Salitre asociado al expediente VAR0044.</t>
  </si>
  <si>
    <t>Diseño del control: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del control: Se adjunta el Informe de Cumplimiento Ambiental – ICA No 2, correspondiente al periodo comprendido entre el 01 de enero al 30 de junio del 2024, con sus respectivos anexos que soportan la ejecución de lo establecido en la Resolución ANLA 1036 del 2023 relacionado con el permiso de vertimiento de la PTAR El Salitre asociado al expediente VAR0044. Quedan pendientes los meses restantes del 2024.</t>
  </si>
  <si>
    <t>FND-29601</t>
  </si>
  <si>
    <t>R14-MPML</t>
  </si>
  <si>
    <t>FND-29605</t>
  </si>
  <si>
    <t>R16-MPML</t>
  </si>
  <si>
    <t>Se adjunta muestra de informes realizados por las Zonas,  dando cumplimiento al control</t>
  </si>
  <si>
    <t>Diseño del control: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del control: El medio de verificación cargado corresponde a los Informes APA Gestión Social pero únicamente de Zona 2, falta el reporte de las otras zonas para evidenciar la gestión correspondiente.</t>
  </si>
  <si>
    <t>Se adjuntan muestra de minutas de contratos de optimización de redes de alcantarillado.</t>
  </si>
  <si>
    <t>Durante el tercer trimestre del 2024 las zonas no contaron con contrato de detección de fugas.</t>
  </si>
  <si>
    <t>Se adjunta soporte para el cumplimiento del control por parte de las Zonas</t>
  </si>
  <si>
    <t>Conforme a la descripción: “Descripción:        Realizar inspecciones y mantenimientos requeridos a la PTAR Salitre”
 Se verifican las órdenes de trabajo de mantenimiento de la PTAR El Salitre, las cuales documentan:
 Criterios técnicos específicos para inspecciones
 Procedimientos basados en recomendaciones de fabricantes
 Análisis de criticidad de componentes
 Detalles de ejecución del mantenimiento
 La evidencia muestra que:
 Los procedimientos están estandarizados y documentados
 Se siguen las especificaciones técnicas requeridas
 El mantenimiento es preventivo y correctivo según necesidad.
 Registros actualizados de inspecciones y se documenta cualquier incidente para mejora continua de protocolos.
 NIVEL DE CONTROL: Se mantiene control efectivo del riesgo mediante mantenimiento oportuno y vigilancia constante de la infraestructura crítica.
 La causa del riesgo identificado se encuentra bajo control. Este control ha permitido prevenir la materialización del riesgo, y se considera que el control ha sido efectivo y cumplido.</t>
  </si>
  <si>
    <t>Diseño del control: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del control: El medio de verificación cargado corresponde a los reportes - órdenes de trabajo de mantenimiento en la PTAR Salitre para los meses desde septiembre hasta diciembre 2024.</t>
  </si>
  <si>
    <t>FND-29599
FND-29601
FND-29607</t>
  </si>
  <si>
    <t>R13-MPML
R14-MPML
R17-MPML</t>
  </si>
  <si>
    <t>Conforme a la siguiente descripción: Realizar las inspecciones requeridas para dar cumplimiento al riesgo “Contaminación del recurso suelo, debido a vertimientos con descargas en fuentes hídricas superficiales o el suelo, producto de la ruptura de tubería o falla de estructuras en condición de emergencia, durante la operación de Tornillos de Elevación, Bombeo, sistemas mecánicos en general.”
 Descripción del Control: Desarrollar la operación de acuerdo a las directrices establecidas
 Inspecciones preventivas documentadas a través de:
 Monitoreo continuo a través de rondas operativas en tres turnos (7:00-15:00, 15:00-22:00, 22:00-7:00), enfocadas en:
 Inspección visual de equipos e infraestructura
 Verificación de parámetros operativos
 Detección temprana de anomalías
 Inspecciones técnicas documentadas según instructivo MPMM0501I01 que comprenden:
 Evaluación sistemática de zonas críticas
 Verificación del estado de equipos y estructuras
 Identificación preventiva de posibles fallas
 Se mantiene control efectivo del riesgo mediante mantenimiento oportuno y vigilancia constante de la infraestructura.
 se considera que el control ha sido efectivo y cumplido.</t>
  </si>
  <si>
    <t>Diseño del control: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del control: El medio de verificación cargado corresponde a los reportes - rondas de turno para los meses desde septiembre a diciembre 2024</t>
  </si>
  <si>
    <t xml:space="preserve">Descripción del Riesgo: “Almacenar las sustancias químicas de acuerdo a la matriz de compatibilidad”.
 Medio de Verificación: 1. Registro fotográfico semestral Almacenamiento Sustancias Químicas. 2. Reporte semestral matriz de Compatibilidad de las sustancias almacenadas, 3. Inventario Sustancias Químicas.
 Se adjunta el registro fotográfico del almacenamiento de productos químicos y la matriz de compatibilidad de sustancias químicas. Con base en esta documentación, se considera que la causa del riesgo ha sido controlada eficazmente, lo cual previene la materialización de posibles incidentes relacionados con el almacenamiento inadecuado de sustancias químicas.
 Dentro del control; MPML-CP32 Contar con las fichas de seguridad de las sustancias químicas almacenadas_Se relaciona las fichas de Seguridad.
 Por lo tanto, se concluye que el control se ha cumplido satisfactoriamente, garantizando la seguridad y el cumplimiento normativo en la PTAR El Salitre
  </t>
  </si>
  <si>
    <t>Diseño del control: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del control: Se adjunta el reporte de la matriz de compatibilidad de las sustancias almacenadas y el registro fotográfico del almacenamiento de sustancias químicas.</t>
  </si>
  <si>
    <t>Dando cumplimiento a la Descripción: Contar con las fichas de seguridad de las sustancias químicas almacenadas.
 Se da cumplimiento a lo siguiente:
 Diseño del Control: El profesional de SST verifica mensualmente que las sustancias químicas almacenadas cuenten con fichas de seguridad actualizadas, mediante la revisión del inventario de sustancias contra las fichas disponibles. Si se identifican sustancias sin ficha o con fichas desactualizadas, se debe gestionar su actualización inmediata con el proveedor. Como evidencia se mantiene el registro Inventario almacén EAAB 0014 PTAR 2024-12 - GH-FM-041 Identificación y caracterización de sustancias químicas V03.
 Las acciones actuales están orientadas a asegurar el cumplimiento total con los requisitos legales y mejorar la gestión de las fichas de seguridad en la PTAR El Salitre. La revisión exhaustiva, la actualización de fichas en colaboración con proveedores y el fortalecimiento del control mediante revisiones y capacitación son pasos clave para mantener el riesgo bajo control y garantizar la seguridad en el manejo de productos químicos.</t>
  </si>
  <si>
    <t>Diseño del control: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del control: El medio de verificación cargado corresponde a las fichas de seguridad de las sustancias químicas almacenadas (muestreo).</t>
  </si>
  <si>
    <t>Conforme a la siguiente descripción: Realizar las inspecciones requeridas para dar cumplimiento al riesgo “Contaminación del recurso hídrico, debido a la generación de residuos no peligrosos (lodos, biosólidos), producto del volcamiento durante el transporte de Biosólidos a los predios la Magdalena y el Corzo.”
 Descripción del Control: Se implementa un sistema integral de control y seguimiento para prevenir la contaminación hídrica durante el transporte de biosólidos hacia los predios La Magdalena y El Corzo. Este sistema incluye:
 Inspecciones preventivas documentadas a través de:
 MPMI0303F23_Reporte Patio
 Formato MPMI0303F27 para seguimiento de la gestión integral del biosólido
 Formato MPMI0303F45 para inspección detallada de vehículos
 Formato MPML0301F14 para verificación preoperacional de camiones
 Implementación del Instructivo MPML0301I06-01 específico para manejo de derrames de biosólidos, respuesta inmediata ante contingencias durante el transporte
 Estado actual: El riesgo se encuentra controlado mediante la implementación sistemática de estas medidas preventivas y de contingencia. Las inspecciones regulares y la documentación respectiva demuestran un seguimiento consistente de los protocolos establecidos.
 Conclusión: Se confirma el cumplimiento satisfactorio de todas las medidas de control establecidas, garantizando la gestión adecuada del riesgo identificado.</t>
  </si>
  <si>
    <t>Diseño del control: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del control: El medio de verificación cargado corresponde al reporte mensual de patio que permite validar la adecuada gestión de biosólidos generados en el tratamiento de aguas residuales. Se adjuntan soportes de septiembre a diciembre 2024</t>
  </si>
  <si>
    <t>Conforme a la siguiente descripción: Realizar las inspecciones requeridas para dar cumplimiento al riesgo “Contaminación del recurso hídrico, debido a la generación de residuos no peligrosos (lodos, biosólidos), producto del volcamiento durante el transporte de Biosólidos a los predios la Magdalena y el Corzo.”
 Descripción del Control: Se implementa un sistema integral de control y seguimiento para prevenir la contaminación hídrica durante el transporte de biosólidos hacia los predios La Magdalena y El Corzo. Este sistema incluye:
 Inspecciones preventivas documentadas a través de:
 Formato MPMI0303F27 para seguimiento de la gestión integral del biosólido
 Formato MPMI0303F45 para inspección detallada de vehículos
 Formato MPML0301F14 para verificación preoperacional de camiones
 Implementación del Instructivo MPML0301I06-01 específico para manejo de derrames de biosólidos, respuesta inmediata ante contingencias durante el transporte
 Estado actual: El riesgo se encuentra controlado mediante la implementación sistemática de estas medidas preventivas y de contingencia. Las inspecciones regulares y la documentación respectiva demuestran un seguimiento consistente de los protocolos establecidos.
 Conclusión: Se confirma el cumplimiento satisfactorio de todas las medidas de control establecidas, garantizando la gestión adecuada del riesgo identificado.</t>
  </si>
  <si>
    <t>Diseño del control: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del control: El medio de verificación cargado corresponde al reporte mensual de inspección preoperaciones. Se adjuntan soportes de septiembre hasta diciembre 2024</t>
  </si>
  <si>
    <t>FND-29597
FND-29598</t>
  </si>
  <si>
    <t>R11-MPML
R12-MPML</t>
  </si>
  <si>
    <t>FND-29599
FND-29601
FND-29603
FND-29605
FND-29607</t>
  </si>
  <si>
    <t>R13-MPML
R14-MPML
R15-MPML
R16-MPML
R17-MPML</t>
  </si>
  <si>
    <t>FND-29539
FND-29540
FND-29541
FND-29542
FND-29543</t>
  </si>
  <si>
    <t>R9-MPFC
R8-MPFC
R7-MPFC
R6-MPFC
R5-MPFC</t>
  </si>
  <si>
    <t>RP-8382</t>
  </si>
  <si>
    <t>MPEH-CC115</t>
  </si>
  <si>
    <t>El  Profesional Especializado nivel 20 de la Dirección Gestión de Compensaciones cada vez que se presente la perdida en dinero por el no recobro de las incapacidades dentro de la nómina de personal activo, verifica que las novedades de los cobros respectivos hayan sido gestionados y radicado ante la entidades administradoras de salud, si el tiempo de radicación se ha vencido remitirá de manera inmediata a través memorando interno o correo electrónico reporte a la Oficina de Investigaciones Disciplinarias.</t>
  </si>
  <si>
    <t>RP-8381</t>
  </si>
  <si>
    <t>MPEH-CD114</t>
  </si>
  <si>
    <t>El  Profesional Especializado nivel 20 de la Dirección Gestión de Compensaciones verifica de manera quincenal las novedades reportadas por cada una de las áreas de las empresa, específicamente las incapacidades y recobros, validando que correspondan al periodo de nómina y que hayan sido radicadas a la entidad correspondiente en caso que no se presenten desviaciones se envía correo electrónico al Director de Compensaciones con el visto bueno de las novedades ingresadas, en caso de evidenciar desviaciones en las fechas o inconsistencias en la información, se notificará de manera inmediata por medio de correo electrónico al área que reporta la novedad para que realice los ajustes correspondientes.</t>
  </si>
  <si>
    <t>Se carga Información Gestión Recobro Incapacidades correspondiente a los meses de agosto, septiembre, octubre y noviembre de 2024. Igualmente se carga correo de la Profesional de los recobro, donde expresa que este proceso se encuentra al día.</t>
  </si>
  <si>
    <t>Diseño del control:  El diseño de control cumple con los criterios establecidos de acuerdo con la metodología de riesgos, dado que se describe frecuencia, responsable, criterios de revisión, medio de verificación
 Ejecución del control: No se ha reportado materialización del riesgo de acuerdo con la evidencia aportada</t>
  </si>
  <si>
    <t>FND-30512</t>
  </si>
  <si>
    <t>R105-MPEH</t>
  </si>
  <si>
    <t>Riesgo Fiscal</t>
  </si>
  <si>
    <t>Diseño del control: El control cumple con los criterios establecidos de acuerdo con la metodología
 Ejecución del control: Se evidencia archivo en excel correspondiente  a los meses de septiembre a noviembre de 2024 en el cual se relaciona  el seguimiento a los recobros por incapacidades y los pagos realizados por parte de las entidades ARL Positiva y EPS Compensar, Nueva EPS, Sura, Salud Total, Famisanar</t>
  </si>
  <si>
    <t>RP-9551</t>
  </si>
  <si>
    <t>El profesional especializado nivel 20 de la Dirección de Mejoramiento calidad de vida, verifica de manera anual en la listas restrictivas el personal vinculado a través de contrato a término indefinido, término fijo superior a un año o libre nombramiento y remoción que no tenga ningún nexo con lavado de activos o financiación del terrorismo. En caso de que no se genere ninguna alerta se continua con la verificación preventiva, de lo contrario realiza el reporte del caso al Director Nivel 8 de la Dirección y al oficial de cumplimiento para que se genere el debido proceso.</t>
  </si>
  <si>
    <t>Reporte de verificación de listas restrictivas (No se puede cargar ningún documento de la verificación debido a que es información confidencial)</t>
  </si>
  <si>
    <t>RP-9550</t>
  </si>
  <si>
    <t xml:space="preserve"> El Director Nivel 08 de Mejoramiento Calidad de Vida cada vez que se presente un proceso de vinculación, verifica en la listas restrictivas que el candidato no tenga ningún nexo con lavado de activos o financiación del terrorismo. En caso de que no se genere ninguna alerta, procede con la autorización de ingreso mediante el formato MPEH0202F01 Autorización de Ingreso; de lo contrario realiza el reporte del caso al oficial de cumplimiento para que se genere el debido proceso.</t>
  </si>
  <si>
    <t>Reporte de verificación de listas restrictivas (No se puede cargar ningún documento de la verificación debido a que es información confidencial)
 MPEH0202F01 Autorización de Ingreso</t>
  </si>
  <si>
    <t>RP-8487</t>
  </si>
  <si>
    <t>El Director de Contratación y Compras cada vez que recibe el reporte de consultas en listas restrictivas por parte del profesional 20, 21 y 22, revisa y analiza que los resultados de la consulta  sobre la información del oferente seleccionado (invitación directa), de los oferentes que hayan cumplido con los requisitos de la invitación pública o pública simplificada, según lo dispuesto en los Instructivos MPFB0120I02 Invitación Pública y Pública Simplificada y MPFB0120I03 Invitación Directa y de los contratos que se encuentren en ejecución (que cumplieron seis (6) meses), teniendo en cuenta la fecha de inicio de ejecución del acuerdo de voluntades o que ya hayan cumplido la mitad del plazo pactado, para los contratos con plazo inferior a seis (6) meses). En el evento que el reporte del oferente se encuentre entre los riesgos no tolerables procede a remitir al Oficial de Cumplimiento, en consideración a lo establecido en la Resolución 0137 de 2023.
 Evidencia: Correo electrónico.</t>
  </si>
  <si>
    <t>RP-8488</t>
  </si>
  <si>
    <t>El Oficial de Cumplimiento cada vez que recibe el reporte de consulta en listas restrictivas enviado por el Director de Contratación y Compras, lo revisa y efectúa el respectivo análisis en los casos que se generen alertas, ejecutando las actividades definidas en el procedimiento MPEE0309P Reporte de Operaciones Sospechosas (ROS). Según sea el caso, que proceda la debida diligencia o debida diligencia ampliada, informa por correo electrónico al líder del proceso contractual y al Ordenador del gasto, el resultado del análisis efectuado, y las indicaciones respecto a la continuidad o no del proceso contractual, conforme lo establecido en la Resolución 0137 de 2023.
 Evidencia: Correo electrónico y/o MPFD0801F01 Memorando interno.</t>
  </si>
  <si>
    <t>Correo electrónico y/o MPFD0801F01 Memorando interno.</t>
  </si>
  <si>
    <t>Se carga el informe respectivo al seguimiento y control de la activad, con la verificación de listas restrictivas, se cargan pantallas en el informe  (No se puede cargar ningún documento de la verificación debido a que es información confidencial)</t>
  </si>
  <si>
    <t>FND-31593</t>
  </si>
  <si>
    <t>R111-MPEH</t>
  </si>
  <si>
    <t>Riesgos de SARLAFT</t>
  </si>
  <si>
    <t xml:space="preserve">Para este control se anexa como única evidencia reportada en el periodo del 01 de septiembre de 2024 al 20 de diciembre del 2024, donde se muestra la revisión y análisis efectuado para los resultados de las consultas sobre la información del oferente seleccionado, realizando la valoración de los riesgos, en consideración a lo establecido en la Resolución 0137 de 2023.
 Para las evidencias adjuntas fueron borrados los nombres y números de identidad de las personas objeto del estudio, debido a que esta información tiene carácter de reserva </t>
  </si>
  <si>
    <t>FND-30647</t>
  </si>
  <si>
    <t>R102-MPFB</t>
  </si>
  <si>
    <t>Para este control se anexa como única evidencia reportada en el periodo del 01 de septiembre de 2024 al 20 de diciembre del 2024, mostrando la revisión y respectivo análisis de los casos que generaron alertas, definidas en el procedimiento MPEE0309P Reporte de Operaciones Sospechosas (ROS) para el Oficial de Cumplimiento de la EAAB-ESP y su procedencia.
 Para las evidencias adjuntas fueron borrados los nombres y números de identidad de las personas objeto del estudio, debido a que esta información tiene carácter de reserva.</t>
  </si>
  <si>
    <t>RP-8514</t>
  </si>
  <si>
    <t>MPEC-CC112</t>
  </si>
  <si>
    <t>Cada vez que algún integrante de la OICYC identifique que se realizaron publicaciones en las redes sociales por personal ajeno, el Jefe de la Oficina Asesora de Imagen Corporativa y Comunicaciones solicita, se cambien las contraseñas inmediatamente y se cierran todas las sesiones abiertas en la red social afectada. Adicionalmente, se informa a la Dirección de Servicios de Informática para que se realice investigación del incidente de acuerdo con el procedimiento MPFT0204P de Detección y atención de incidentes de seguridad de la información. Evidencia: correo electrónico, comunicado.</t>
  </si>
  <si>
    <t>Durante el periodo septiembre, octubre, noviembre y diciembre (con corte a 18 de diciembre) de 2024, no se evidenciaron publicaciones realizadas por personal externo a la Empresa ,</t>
  </si>
  <si>
    <t>Diseño del control: El control se encuentra  diseñado de acuerdo con la metodología establecida en el procedimiento Administración de Riesgos y Oportunidades cumpliendo con  la estructura propuesta para la redacción del control y  atributos.
 Ejecución del control: Durante este periodo no se realizaron publicaciones por parte de personal ajeno a la empresa como lo manifiesta la Oficina de Comunicaciones</t>
  </si>
  <si>
    <t>FND-30707</t>
  </si>
  <si>
    <t>R104-MPEC</t>
  </si>
  <si>
    <t>Riesgos de seguridad de la información</t>
  </si>
  <si>
    <t>RP-8513</t>
  </si>
  <si>
    <t>MPEC-CD111</t>
  </si>
  <si>
    <t>Cuatrimestralmente el profesional de la OICYC que tenga el rol de community manager, revisa en cada red social los dispositivos vinculados y los confronta frente a las solicitudes de acceso recibidas y gestionadas, con el fin de identificar accesos que no hayan sido aprobados. En el caso de detectar algún dispositivo diferente a las solicitudes, gestiona en la red social la inactivación de la sesión en el dispositivo.
 Evidencia: Pantallazos de las redes sociales</t>
  </si>
  <si>
    <t>Pantallazos de las redes sociales</t>
  </si>
  <si>
    <t xml:space="preserve">Durante este periodo no fue necesario gestionar la inactivación particular de los dispositivos vinculados a las redes sociales de la EAAB-ESP debido a que no se encontró ningún tipo de dispositivo extraño vinculado a las redes.
 Sin embargo, como gestión preventiva de refuerzo se hizo cambio de contraseñas el día 13 de DICIEMBRE, se adjunta documento con los pantallazos de dicha actividad. </t>
  </si>
  <si>
    <t xml:space="preserve">  DISEÑO: La descripción del control es clara y entendible; cumple con los parámetros establecidos en la metodología de administración de riesgos: frecuencia, responsable, propósito, evidencias y criterios de revisión y de aceptación o rechazo.
 EJECUCIÓN: Se evidencian pantallazos de redes sociales gestionadas por la oficina de comunicaciones, como actividades realizadas durante el periodo de monitoreo.</t>
  </si>
  <si>
    <t>RP-8512</t>
  </si>
  <si>
    <t>MPEC-CP110</t>
  </si>
  <si>
    <t>Cada vez que se reciba una solicitud de ingreso a las redes, el profesional de la OICYC que tenga el rol de community manager verifica que la solciitud haya sido realizada por el profesional nivel 22 del call center y tenga definido la red social a la que requiere ingresar así como la justificación. Si la solicitud aplica, se informa al solicitante la aprobación y el paso a seguir para dar acceso. Si se rechaza la solicitud de accesos se informa al área, a través de correo corporativo, el motivo por el cual no pueden obtener las credenciales. Evidencia: Correo electrónico</t>
  </si>
  <si>
    <t>Durante el periodo de septiembre, octubre, noviembre y diciembre no se requirió actualización de contraseñas ya que el personal del Call Center que gestiona las redes sociales está operando desde las oficinas de Imagen Corporativa y Comunicaciones. En este sentido, cada vez que se cierra la sesión en las redes sociales, al abrir de nuevo se hace la conexión directamente y no se requiere enviar contraseñas a otro funcionario o contratista.</t>
  </si>
  <si>
    <t>DISEÑO: La descripción del control es clara y entendible; cumple con los parámetros establecidos en la metodología de administración de riesgos: frecuencia, responsable, propósito, evidencias y criterios de revisión y de aceptación o rechazo.  EJECUCIÓN: Según lo consignado por la oficina de comunicaciones, durante el periodo de monitoreo comprendido de Septiembre a Diciembre, no se generaron correos electrónicos para ejecutar esta actividad, ya que el personal del Call Center que gestiona las redes sociales está operando directamente desde las oficinas de Imagen Corporativa y Comunicaciones de la Empresa.</t>
  </si>
  <si>
    <t>RP-9549</t>
  </si>
  <si>
    <t>MPEH-CC132</t>
  </si>
  <si>
    <t>El jefe de división nivel 20 de la división salud ocupacional verifica cada vez que se presente la pérdida de algún expediente, los documentos que fueron sustraídos y descarga la copia del File Server o en su defecto se solicita a la ARL para reconstruir la información de la investigación del accidente o de la enfermedad laboral.</t>
  </si>
  <si>
    <t>Correo electrónico con la solicitud a la ARL (si se requiere)</t>
  </si>
  <si>
    <t>Para la vigencia 2024, no se materializo el riesgo por ende no se requirió de ninguna acción.</t>
  </si>
  <si>
    <t xml:space="preserve">DISEÑO: La descripción del control es clara y entendible; cumple con los parámetros establecidos en la metodología de administración de riesgos: frecuencia, responsable, propósito, evidencias y criterios de revisión y de aceptación o rechazo.  EJECUCIÓN: Según lo consignado por la División de salud ocupacional, durante el periodo de monitoreo no se evidenciaron pérdidas de expedientes y requerir a la ARL el envío de información para la reconstrucción de expedientes 
  </t>
  </si>
  <si>
    <t>FND-30517</t>
  </si>
  <si>
    <t>R109-MPEH</t>
  </si>
  <si>
    <t>RP-8392</t>
  </si>
  <si>
    <t>MPEH-CD124</t>
  </si>
  <si>
    <t>El profesional asignado de la Dirección salud verifica de manera semestral las solicitudes de acceso a la historia clínica validando que estas estén en el marco de solicitudes legales, validación de información por parte de entes de control externo, o directamente del trabajador las cuales deben realizarse a través de correo electrónico o documento escrito, una vez verificada la información solicita la autorización al jefe de división de salud ocupacional para la entrega de la copia y se registra en el documento Listado Trazabilidad de acceso a consulta, en caso de evidenciar que el solicitante no cuenta con los soportes para el acceso a la copia de historia clínica se niega la solicitud y se informa mediante correo electrónico o memorando interno o carta externa.</t>
  </si>
  <si>
    <t>Listado Trazabilidad de acceso a consulta
 Correo electrónico MPFD0801F01 Memorando interno MPFD0801F02 Carta externa con la respuesta</t>
  </si>
  <si>
    <t>Teniendo en cuenta la trazabilidad de acceso a la consulta de las historias clínicas que son manejadas y custodiadas directamente por la EAAB las cuales reposan de manera física, el profesional encargado de la custodia manifiesta que hasta la fecha no se ha solicitado por parte del personal medico, ni el jefe de la división de salud ocupacional, por ende no hay registro del mismo.
 Nota: Dentro de la EAAB, ya no se presta servicios de medicina laboral ni general, por ende no se presta el expediente a ninguno de los médicos que hacen parte de la empresa.</t>
  </si>
  <si>
    <t>RP-8395</t>
  </si>
  <si>
    <t>MPEH-CD126</t>
  </si>
  <si>
    <t>El profesional asignado de la Dirección salud verifica de manera semestral las solicitudes de acceso a los informes de investigación de incidentes, accidentes y enfermedades laborales validando que estas estén en el marco de solicitudes legales, validación de información por parte de entes de control externo, o directamente del trabajador las cuales deben realizarse a través de aviso SAP, correo electrónico o documento escrito, una vez verificada la información solicita la autorización al jefe de división de salud ocupacional para la entrega de la copia. Si está de acuerdo se da respuesta a la solicitud por el mismo medio que llegó adjuntando la investigación. En caso de evidenciar que el solicitante no cuenta con los soportes para el acceso se niega la solicitud y se informa por el mismo medio que llegó la solicitud.</t>
  </si>
  <si>
    <t>Aviso SAP MPFD0801F01 Memorando interno o MPFD0801F02 Carta Externa con la respuesta</t>
  </si>
  <si>
    <t>Teniendo en cuenta la trazabilidad de acceso a la consulta de las historias clínicas que son manejadas y custodiadas directamente por la EAAB las cuales reposan de manera física, el profesional encargado de la custodia manifiesta que hasta la fecha no se ha solicitado ningún expediente por orden o tramite judicial, tampoco por el jefe de la división de salud ocupacional, por ende no hay registro del mismo.</t>
  </si>
  <si>
    <t>FND-30518</t>
  </si>
  <si>
    <t>R110-MPEH</t>
  </si>
  <si>
    <t>RP-6076</t>
  </si>
  <si>
    <t>Ramirez Cancelado, Luis Fernando</t>
  </si>
  <si>
    <t xml:space="preserve">DISEÑO: Se debe fortalecer el diseño del control, de acuerdo con los parámetros definidos en la metodología de Administración de riesgos vigente, ya que esta debe contener de manera explícita la descripción, frecuencia, responsable, metodología de aplicación, criterios de aceptación o rechazo, desviaciones y evidencia.
 EJECUCIÓN: Se evidencia el cargue del informe de servicios compartidos, del año 2023 en el que se corrobora la información entregada por el profesional de la Dirección de seguros </t>
  </si>
  <si>
    <t>FND-29526</t>
  </si>
  <si>
    <t>R17-MPFA</t>
  </si>
  <si>
    <t>RP-6091</t>
  </si>
  <si>
    <t>MPFA-CC63: Notificar al corredor de seguros y/o aseguradora de la novedad para que se realice la corrección respectiva</t>
  </si>
  <si>
    <t>Notificar al corredor de seguros y/o aseguradora de la novedad para que se realice la corrección respectiva</t>
  </si>
  <si>
    <t>Carta Externa</t>
  </si>
  <si>
    <t>Durante el periodo reportado no aplica el cargue de evidencias sobre este control ya que no se ha presentado la materialización del riesgo asociado (R17-MPFA “Posibilidad de alteración de la Información de aseguramiento de bienes e intereses de la Empresa y de la asignación de créditos de vivienda a los funcionarios”).</t>
  </si>
  <si>
    <t>DISEÑO: Se debe fortalecer el diseño del control, de acuerdo con los parámetros definidos en la metodología de Administración de riesgos vigente, ya que esta debe contener de manera explícita la descripción, frecuencia, responsable, metodología de aplicación, criterios de aceptación o rechazo, desviaciones y evidencia.
 EJECUCIÓN: No se presentan evidencias por no reporte de materialización del riesgo, durante el periodo de monitoreo</t>
  </si>
  <si>
    <t>RP-6121</t>
  </si>
  <si>
    <t>MPFA-CP55: Establecer en los términos de referencia del contrato una política que garantice que las operaciones que realice el contrarista esten alineadas con la EAAB</t>
  </si>
  <si>
    <t>Establecer en los términos de referencia del contrato una política que garantice que las operaciones que realice el contrarista esten alineadas con la EAAB</t>
  </si>
  <si>
    <t>Informe de gestión con la divulgación sobre la protección de la información al interior del proveedor (corredores de seguros y aseguradora)</t>
  </si>
  <si>
    <t xml:space="preserve">En las condiciones del proceso de contratación No. ISG 1760-2023, se incluye condición de manejo de la información por parte del contratista. Y se anexa socialización de política de seguridad al interior del corredor de seguros y para el proceso de contratación de compañías de seguros próximo a realizarse, será también incluida. </t>
  </si>
  <si>
    <t>DISEÑO: Se debe fortalecer el diseño del control, de acuerdo con los parámetros definidos en la metodología de Administración de riesgos vigente, ya que esta debe contener de manera explícita la descripción, frecuencia, responsable, metodología de aplicación, criterios de aceptación o rechazo, desviaciones y evidencia.
 EJECUCIÓN: Se evidencia la ejecución del control  durante el periodo de monitoreo, ya que el área incluyó la condición de manejo de la información por parte del contratista y también socializó la  política de seguridad al interior del corredor de seguros, es importante resaltar que esta política debe ser replicada a los demás contratos que el área realice</t>
  </si>
  <si>
    <t>RP-6122</t>
  </si>
  <si>
    <t>MPFA-CP56: Verificar las alteraciones del estado de riesgo</t>
  </si>
  <si>
    <t>Verificar las alteraciones del estado de riesgo
En el comité interno mensual que se realiza con los corredores se verifica si durante el período se identificó alguna alteración del estado del riesgo que deba ser notificado a la Aseguradora</t>
  </si>
  <si>
    <t xml:space="preserve">Durante el periodo evaluado, no se presentaron alteraciones del riesgo en relación con la Información de aseguramiento de bienes e intereses de la Empresa y de la asignación de créditos de vivienda a los funcionarios. </t>
  </si>
  <si>
    <t>DISEÑO: Se debe fortalecer el diseño del control, de acuerdo con los parámetros definidos en la metodología de Administración de riesgos vigente, ya que esta debe contener de manera explícita la descripción, frecuencia, responsable, metodología de aplicación, criterios de aceptación o rechazo, desviaciones y evidencia.
 EJECUCIÓN: Durante el periodo de monitoreo, si bien es cierto que el área consigna que no se presentaron alteraciones del riesgo en relación con la Información de aseguramiento de bienes e intereses de la Empresa y de la asignación de créditos de vivienda a los funcionarios, el medio de verificación requerido es ayuda de memoria y en este caso periodo no se cargó ningún soporte</t>
  </si>
  <si>
    <t>RP-6123</t>
  </si>
  <si>
    <t>MPFA-CP57: Validar la lista de chequeo de componentes de seguridad de la información</t>
  </si>
  <si>
    <t>Validar la lista de chequeo de componentes de seguridad de la información
Establecer dentro de los términos y condiciones del contrato una lista de chequeo de los componentes de seguridad donde se valide los aplicativos suministrados por el proveedor para la EAAB</t>
  </si>
  <si>
    <t>Lista de chequeo de los componentes de seguridad</t>
  </si>
  <si>
    <t>En el proceso No. ISG-1760-2023 se incluyó el item de la seguridad de la información lo cual quedó consignado en la página 7 de las condiciones técnicas. adicionalmente se recibieron los informes de los proveedores</t>
  </si>
  <si>
    <t>DISEÑO: Se debe fortalecer el diseño del control, de acuerdo con los parámetros definidos en la metodología de Administración de riesgos vigente, ya que esta debe contener de manera explícita la descripción, frecuencia, responsable, metodología de aplicación, criterios de aceptación o rechazo, desviaciones y evidencia.
 EJECUCIÓN: Se evidencia que durante el periodo de monitoreo como lo menciona el área, se realizó el cargue de los documentos con los cuales se verifica la gestión realizada</t>
  </si>
  <si>
    <t>RP-6124</t>
  </si>
  <si>
    <t>MPFA-CP58: Garantizar que la información se almacene en los repositorios oficiales de la EAAB con su debida segregación</t>
  </si>
  <si>
    <t>Garantizar que la información se almacene en los repositorios oficiales de la EAAB con su debida segregación</t>
  </si>
  <si>
    <t>Documentos cargados en el File server</t>
  </si>
  <si>
    <t>Han sido cargados en la carpeta file server, los documentos producto de la gestión de la dirección con apoyo de los corredores de seguros y las aseguradoras, así mismo de los contratos de prestación de servicio con personas naturales y en general gestión de la dirección. Esto se puede validar en la carpeta de la dirección Seguros</t>
  </si>
  <si>
    <t>DISEÑO: Se debe fortalecer el diseño del control, de acuerdo con los parámetros definidos en la metodología de Administración de riesgos vigente, ya que esta debe contener de manera explícita la descripción, frecuencia, responsable, metodología de aplicación, criterios de aceptación o rechazo, desviaciones y evidencia.
 EJECUCIÓN: No se cargó por parte del área la evidencia que debia cargarse durante el periodo de monitoreo, donde se verifique  la actualización y uso del file server, garantizando que la información se almacena en los repositorios oficiales de la EAAB con su debida segregación.</t>
  </si>
  <si>
    <t>RP-6125</t>
  </si>
  <si>
    <t>MPFA-CP59: Gestionar los accesos y autorizaciones a los usuarios asignados por el Director de Seguros. Al interior de la Dirección no se cuenta con información física</t>
  </si>
  <si>
    <t>Gestionar los accesos y autorizaciones a los usuarios asignados por el Director de Seguros. Al interior de la Dirección no se cuenta con información física</t>
  </si>
  <si>
    <t>Formulario GIA</t>
  </si>
  <si>
    <t xml:space="preserve">A la fecha, los funcionarios de la Dirección Seguros tienen acceso a la carpeta file server de acuerdo a sus competencias. Para consulta tienen permiso (José Luis Cañas-Director, Ismael Coral Camargo- Olga T Alayón, Martha, Isabel Gutierrez y los contratistas Ana María Romero y Luis Torres.  </t>
  </si>
  <si>
    <t>RP-6126</t>
  </si>
  <si>
    <t>MPFA-CP60: Informar las actualizaciones del sistema operativo</t>
  </si>
  <si>
    <t>Informar las actualizaciones del sistema operativo
Entrega trimestral de la actualización del sistema operativo de los equipos del corredor de seguros y herramientas de protección (antivirus licenciado)</t>
  </si>
  <si>
    <t>Informe de gestión con reporte de inventario de actualización de la plataforma tecnológica, sistema operativo, antivirus, políticas de backup y versionamientos y reporte de pólizas de fenómenos naturales vigente</t>
  </si>
  <si>
    <t xml:space="preserve">
 Se carga informe entregado por los contratistas durante el periodo. 
   </t>
  </si>
  <si>
    <t>DISEÑO: Si bien se fortaleció el diseño del control, de acuerdo con los parámetros definidos en la metodología de Administración de riesgos vigente, se debe tener en cuenta para futuras actualizaciones de este control o de otros que debe mencionarse  de manera explícita la descripción, frecuencia, responsable, metodología de aplicación, criterios de aceptación o rechazo, desviaciones y evidencia.
 EJECUCIÓN: Se evidencia que durante el periodo de monitoreo, en  el área se ejecutó el control propuesto ya que en Archer se encuentra la evidencia de los  informes cargados entregados por los corredores de seguros, que contienen los ítems mencionados en el medio de verificación</t>
  </si>
  <si>
    <t>20/01/2025</t>
  </si>
  <si>
    <t>RP-6128</t>
  </si>
  <si>
    <t>MPFA-CP61: Reportar eventos y/o logs de operaciones</t>
  </si>
  <si>
    <t>Reportar eventos y/o logs de operaciones
Entrega mensual de reporte o eventos y/o logs  de las operaciones que realizan los funcionarios de la Empresa en la plataforma del corredor de seguros</t>
  </si>
  <si>
    <t>Reporte de eventos y/o logs</t>
  </si>
  <si>
    <t xml:space="preserve">
  Se carga información entregada por los proveedores durante el periodo. 
</t>
  </si>
  <si>
    <t>DISEÑO: La descripción del control es clara y entendible; cumple con los parámetros establecidos en la metodología de administración de riesgos: frecuencia, responsable, propósito, evidencias y criterios de revisión y de aceptación o rechazo.
 EJECUCIÓN: Se evidencia que durante el periodo de monitoreo, en  el área se ejecutó el control propuesto ya que fueron cargados en Archer los archivos log declarados como medio de verificación de los meses de septiembre, octubre y noviembre.</t>
  </si>
  <si>
    <t>RP-6129</t>
  </si>
  <si>
    <t>MPFA-CP62: Garantizar el ciframiento de datos personales</t>
  </si>
  <si>
    <t>Garantizar el ciframiento de datos personales
Establecer en los términos de referencia del contrato  como se garantiza el ciframiento de los datos personales que viajan en la red del proveedor</t>
  </si>
  <si>
    <t xml:space="preserve">Para el periodo se reciben documento del proveedor, relacionado con logs, adicionalmente en los términos de contratación corredores, se dejó item de manejo de seguridad de la información. </t>
  </si>
  <si>
    <t>DISEÑO: Se debe fortalecer el diseño del control, de acuerdo con los parámetros definidos en la metodología de Administración de riesgos vigente, ya que esta debe contener de manera explícita la descripción, frecuencia, responsable, metodología de aplicación, criterios de aceptación o rechazo, desviaciones y evidencia, aún cuando se declaró el medio de verificación 
 EJECUCIÓN: Se evidencia que durante el periodo de monitoreo, en  el área se ejecutó parcialmente el control propuesto ya que el área cargó en Archer el documento del proveedor, relacionado con los logs y adicionalmente en los términos de contratación a los corredores, se les consignó el ítem de manejo de seguridad de la información; sin embargo se debe procurar consignar que se está realizando el cifrado de datos requerido para cumplir completamente con el control propuesto.</t>
  </si>
  <si>
    <t>RP-8501</t>
  </si>
  <si>
    <t>MPFB-CP119</t>
  </si>
  <si>
    <t>El profesional nivel 22 de la Dirección de Contratación y Compras, cada cuatrimestre realiza solicitud por correo electrónico al enlace de respaldo de información de la Dirección de Servicios de Informática de la Gerencia de Tecnología, y verifica que se estén generando los respaldos de la información (Backup) publicada en la plataforma PCAB, conforme la política de respaldo establecida (semanal, mensual, anual). En caso de evidenciar alguna desviación (no se aplicaron las políticas de respaldo) o necesidad de ajustar las política de respaldo definida, se informa a la Dir. Servicios de Informática, lo encontrado y/o lo requerido.
 Evidencias: Correo electrónico, Reporte de Backup..</t>
  </si>
  <si>
    <t>Correo electrónico, Reporte de Backup..</t>
  </si>
  <si>
    <t>Se adjunta como evidencia para el presente control, la solicitud a través de correo electrónico por parte de la Dirección de Contratación y Compras de los soportes (Backup) para los meses de septiembre, octubre, noviembre y diciembre de la información del portal PCAB; así mismo se adjunta el envío de la respuesta por parte de la Gerencia de Tecnología, para verificar que se estén aplicando las políticas de respaldo establecidas.</t>
  </si>
  <si>
    <t>FND-30651</t>
  </si>
  <si>
    <t>R107-MPFB</t>
  </si>
  <si>
    <t>RP-5253</t>
  </si>
  <si>
    <t>MPFP-CP13: Verificación información de Censo</t>
  </si>
  <si>
    <t>Objetivo: Controlar la entrega de información Censal cuando se solicita la información de proyectos. Descripción: Se respeta la reserva y no se entrega la información censal, y sólo se utiliza en casos de conflictos con el peticionario o con entes legales. Se está desarrollando un sistema para la gestión de información Predial.</t>
  </si>
  <si>
    <t>Formato MPFP0105F03-Anexo F1, solo se aplica cuando hay familias residentes.</t>
  </si>
  <si>
    <t xml:space="preserve">En cuanto al control asociado a la validación de información censal, el 8 de noviembre de 2024 se realizó visita al predio ubicado en la Calle 128 A 88D – 02 e identificado con folio de matrícula inmobiliaria No. 50N-20239949 de la localidad de Suba, denominado Liceo Globerth, predio sobre el cual actualmente existe una Red de Acueducto de Distribución Matriz- desde hace aproximadamente más de 10 años asociada al proyecto: Refuerzo Suba Zona Baja. Teniendo en cuenta que  se requiere adelantar el saneamiento se solicitó  a la Dirección de Información Técnica y Geográfica -DITG- de la EAAB-ESP, realizar el levantamiento topográfico del trazado de la red y demarcar los puntos para identificar con exactitud el área requerida e identificar los usos actuales  y determinar qué factores asociados al Lucro Cesante y Daño Emergente se deben compensar, lo anterior  en  cumplimiento a los parámetros definidos en la Resolución  IGAC N° 1092 del 20 de septiembre de 2022 "Por la cual se fijan normas, métodos, parámetros, criterios y procedimientos para la elaboración de avalúos de servidumbres legales y afectaciones transitorias en desarrollo de actividades, obras o proyectos declarados por el legislador como de utilidad pública e interés social”.
 Si bien es cierto no se trata de un traslado o reasentamiento poblacional, más sin embargo de acuerdo con el formato de recolección de información censal, se evidencia un alto impacto económico a compensar y para ello se valida las áreas que efectivamente se deben demoler y que le genera pérdida de ingresos al propietario por concepto de matrícula y pensión identificados y determinados en el censo.  
 A la luz de los procedimientos existentes la información censal y los demás documentos elaborados por el componente social en la fase preliminar, son la línea base para la liquidación de los factores de lucro cesante y daño emergente.
 Evidencias:  Se adjunta ayuda de memoria la cual contiene el registro fotográfico y el listado de asistencia, soportando de esta manera lo argumentado en el ítem de Respuesta. 
</t>
  </si>
  <si>
    <t>FND-29451</t>
  </si>
  <si>
    <t>R8-MPFP</t>
  </si>
  <si>
    <t>RP-5254</t>
  </si>
  <si>
    <t>MPFP-CP14: Manejo de folios por expedientes</t>
  </si>
  <si>
    <t>Objetivo: Manejar folios por expediente. Descripción: Se revisan y aprueban cada uno de los folios del expediente.</t>
  </si>
  <si>
    <t>En cuanto al control, se precisa que una vez aperturado el expediente predial correspondiente al predio ubicado en la Calle 128 A 88D – 02 e identificado con folio de matrícula inmobiliaria No. 50N-20239949 de la localidad de Suba, denominado Liceo Globerth, el cual ha sido identificado en el Control MPFP-13,  el formato MPFP0105F03-02, se incorpora al expediente por el profesional social responsable,  una vez se emita la oferta de compra. 
 Se adjunta Formato de recolección de información censal .</t>
  </si>
  <si>
    <t>FND-29452</t>
  </si>
  <si>
    <t>R9-MPFP</t>
  </si>
  <si>
    <t>RP-6057</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</si>
  <si>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"verificar, validar, conciliar, comparar, revisar, cotejar o detectar". Se recomienda continuar con la actualización de los riesgos y controles conforme la metodología de Administración de riesgos vigente, que está alineada con la Guía para la administración del riesgo y el diseño de controles en entidades públicas - DAFP.
  EJECUCIÓN: Se evidencia ejecución prueba de restauración del backup offline de SAP productivoen septiembre 2024  e informe de la prueba restore generado el 08/10/2024. La evidencia proporcionada en la herramienta Archer demuestra que la ejecución del control se está llevando a cabo conforme a la descripción.</t>
  </si>
  <si>
    <t>FND-29507</t>
  </si>
  <si>
    <t>R1-MPFT</t>
  </si>
  <si>
    <t>FND-29508</t>
  </si>
  <si>
    <t>R2-MPFT</t>
  </si>
  <si>
    <t>RP-6055</t>
  </si>
  <si>
    <t>MPFT-CP1: Ejecución del plan de trabajo de Backup, "Política de Backup", que se realiza de manera automática con las herramientas de respaldo.</t>
  </si>
  <si>
    <t>Ejecución del plan de trabajo de Backup, "Política de Backup", que se realiza de manera automática con las herramientas de respaldo.</t>
  </si>
  <si>
    <t>Bitácora de backups
Informe diarios de backups</t>
  </si>
  <si>
    <t xml:space="preserve">
  Se realiza control de acuerdo a lo definido en las políticas backup
</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</si>
  <si>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"verificar, validar, conciliar, comparar, revisar, cotejar o detectar". Se recomienda continuar con la actualización de los riesgos y controles conforme la metodología de Administración de riesgos vigente, que está alineada con la Guía para la administración del riesgo y el diseño de controles en entidades públicas - DAFP.
  EJECUCIÓN: Se evidencia bitácora de backups Informe diarios de backups de agosto a diciembre 2024. Lo que demuestra ejecución del control conforme a la descripción.</t>
  </si>
  <si>
    <t>RP-6056</t>
  </si>
  <si>
    <t>MPFT-CP2: Ejecución de los SNAPSHOTS automáticamente cada tres (3) horas del clúster de BD de SAP, con el almacenamiento y cada doce (12) horas se traslada al almacenamiento de Modelia; Tiempo de retención de una semana.</t>
  </si>
  <si>
    <t>Ejecución de los SNAPSHOTS automáticamente cada tres (3) horas del clúster de BD de SAP, con el almacenamiento y cada doce (12) horas se traslada al almacenamiento de Modelia; Tiempo de retención de una semana.</t>
  </si>
  <si>
    <t>Evidencia de herramienta de monitoreo almacenamiento PURE 1</t>
  </si>
  <si>
    <t>Se ejecuta control: MPFT-CP2: Ejecución de los SNAPSHOTS automáticamente cada tres (3) horas del clúster de BD de SAP, con el almacenamiento, el informe adjunto permite evidenciar validación del traslado cada doce (12) horas al almacenamiento de Modelia; Tiempo de retención de una semana</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</si>
  <si>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"verificar, validar, conciliar, comparar, revisar, cotejar o detectar". Se recomienda continuar con la actualización de los riesgos y controles conforme la metodología de Administración de riesgos vigente, que está alineada con la Guía para la administración del riesgo y el diseño de controles en entidades públicas - DAFP.
  EJECUCIÓN: Se evidencia ejecución de los SNAPSHOTS automáticamente cada tres (3) horas del clúster de BD de SAP, con el almacenamiento, el informe adjunto permite evidenciar validación del traslado cada doce (12) horas al almacenamiento de Modelia. La evidencia proporcionada en la herramienta Archer demuestra que la ejecución del control se está llevando a cabo conforme a la descripción.</t>
  </si>
  <si>
    <t>RP-6058</t>
  </si>
  <si>
    <t>MPFT-CP4: Reportar y gestionar los posibles eventos o desviaciones de seguridad y/o privacidad de la información (física o digital), de acuerdo con las Políticas de Seguridad y Privacidad de la Información y de Tratamiento de Datos Personales.</t>
  </si>
  <si>
    <t>Reportar y gestionar los posibles eventos o desviaciones de seguridad y/o privacidad de la información (física o digital), de acuerdo con las Políticas de Seguridad y Privacidad de la Información y de Tratamiento de Datos Personales.</t>
  </si>
  <si>
    <t>Reporte de la Herramienta Archer</t>
  </si>
  <si>
    <t>Respecto al control MPFT-CP4 Reportar y gestionar los posibles eventos o desviaciones de seguridad y/o privacidad de la información (física o digital), de acuerdo con las Políticas de Seguridad y Privacidad de la Información y de Tratamiento de Datos Personales. Se presenta reporte a la fecha de los eventos de los que se ha recibido denuncia o se han detectado y de los que han sido reconocidos como incidentes de seguridad y privacidad de la información, obtenido de la herramienta Archer, que muestra el registro, los responsables y el estado de gestión en el siguiente archivo: • Most_Recently_Reported_Incidents_12122024253 Seguridad de la Información de la DSI extiende la contención de los incidentes a identificar las causas y evitar su repetición. La gestión de cada incidente va desde su validación y aceptación del evento reportado, la determinación de su causa, su contención, aprobación de gestión e informe cierre o rechazo.</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</si>
  <si>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"verificar, validar, conciliar, comparar, revisar, cotejar o detectar". Se recomienda continuar con la actualización de los riesgos y controles conforme la metodología de Administración de riesgos vigente, que está alineada con la Guía para la administración del riesgo y el diseño de controles en entidades públicas - DAFP.
  EJECUCIÓN: Se evidencia reporte de los eventos de TI registrados en el periodo del monitoreo en Archer, correspondiente a incidentes de seguridad, que fueron controlados y tratados de acuerdo a la Politica Seguridad Digital. La evidencia proporcionada en la herramienta Archer demuestra que la ejecución del control se está llevando a cabo conforme a la descripción.</t>
  </si>
  <si>
    <t>RP-9530</t>
  </si>
  <si>
    <t>MPMP-CC102</t>
  </si>
  <si>
    <t>El Gerente Corporativo de la GCAP solicita mediante memorando a la Dirección de Servicios de Informática, cada que se identifique un evento de pérdida de la información, la restauración de las copias de seguridad de los equipos. En caso que no se cuente con copia de seguridad, el equipo de la DCP realizará recolección de información y consolidación a fin de contar con información del proceso y se almacenará en el fileserver de la GCAP.</t>
  </si>
  <si>
    <t>MPFD0801F01 Memorandos internos</t>
  </si>
  <si>
    <t xml:space="preserve">Considerando que a 31-dic-24 no se han identificado eventos de pérdida de la información, no se han solicitado restauraciones de copias de seguridad de los equipos. </t>
  </si>
  <si>
    <t>DISEÑO: La descripción del control es clara y entendible; sin embargo se debe indicar un detalle mayor la descripción de los parámetros establecidos en la metodología de administración de riesgos, tales como: frecuencia, responsable, propósito, evidencias y criterios de revisión y de aceptación o rechazo.
 j
 EJECUCIÓN: Se evidencia que durante el periodo de monitoreo, en  el área se ejecutó el control propuesto ya que se consignó en Archer que no se presentaron situaciones que ameritaran el envío del memorando con el fin de recuperar la información.</t>
  </si>
  <si>
    <t>FND-31584</t>
  </si>
  <si>
    <t>R102-MPMP</t>
  </si>
  <si>
    <t>RP-9531</t>
  </si>
  <si>
    <t>MPMP-CP103</t>
  </si>
  <si>
    <t>El Director Nivel 08 de la Dirección Analítica, semestralmente, solicita a la DSI el listado de usuarios que tienen acceso a la carpeta del fileserver donde se almacena la información del modelo de analítica para la detección del fraude de agua con el propósito de verificar que usuarios no autorizados no tengan acceso a la información. En caso de identificar el acceso de usuarios ajenos, mediante memorando, solicita la desactivación de estos.</t>
  </si>
  <si>
    <t>Considerando que no ha transcurrido un semestre desde el momento de la formulación del control, se estima que la solicitud se efectúe durante el primer semestre de 2025.</t>
  </si>
  <si>
    <t xml:space="preserve">DISEÑO: La descripción del control es clara y entendible; cumple con los parámetros establecidos en la metodología de administración de riesgos: frecuencia, responsable, propósito, evidencias y criterios de revisión y de aceptación o rechazo; sin embargo se podría cambiar la frecuencia para que sea trimestral por lo menos y el requerimiento se envíe a la mesa de ayuda 7777, ya sea mediante correo electrónico del Director del área.
 EJECUCIÓN: Se evidencia que durante el periodo de monitoreo, no se carga ninguna evidencia declarada como medio de verificación, debido a que como lo informa el área no ha transcurrido el tiempo suficiente para generar el requerimiento a la DSI para la atención y validación del área.
  </t>
  </si>
  <si>
    <t>FND-31585</t>
  </si>
  <si>
    <t>R103-MPMP</t>
  </si>
  <si>
    <t>RP-5255</t>
  </si>
  <si>
    <t>RP-8227</t>
  </si>
  <si>
    <t>RP-8237</t>
  </si>
  <si>
    <t>RP-8210</t>
  </si>
  <si>
    <t>RP-8214</t>
  </si>
  <si>
    <t>RP-8215</t>
  </si>
  <si>
    <t>RP-8217</t>
  </si>
  <si>
    <t>RP-8218</t>
  </si>
  <si>
    <t>RP-6072</t>
  </si>
  <si>
    <t>RP-5276</t>
  </si>
  <si>
    <t>RP-5280</t>
  </si>
  <si>
    <t>RP-5283</t>
  </si>
  <si>
    <t>RP-5272</t>
  </si>
  <si>
    <t>RP-5273</t>
  </si>
  <si>
    <t>RP-5275</t>
  </si>
  <si>
    <t>RP-5277</t>
  </si>
  <si>
    <t>RP-5278</t>
  </si>
  <si>
    <t>RP-5279</t>
  </si>
  <si>
    <t>RP-5281</t>
  </si>
  <si>
    <t>RP-5282</t>
  </si>
  <si>
    <t>RP-5269</t>
  </si>
  <si>
    <t>RP-5270</t>
  </si>
  <si>
    <t>RP-5271</t>
  </si>
  <si>
    <t>RP-8473</t>
  </si>
  <si>
    <t>RP-8471</t>
  </si>
  <si>
    <t>RP-8472</t>
  </si>
  <si>
    <t>RP-8474</t>
  </si>
  <si>
    <t>RP-8475</t>
  </si>
  <si>
    <t>RP-8476</t>
  </si>
  <si>
    <t>RP-5303</t>
  </si>
  <si>
    <t>RP-5304</t>
  </si>
  <si>
    <t>RP-5305</t>
  </si>
  <si>
    <t>RP-5299</t>
  </si>
  <si>
    <t>RP-5300</t>
  </si>
  <si>
    <t>RP-5209</t>
  </si>
  <si>
    <t>RP-5210</t>
  </si>
  <si>
    <t>RP-5211</t>
  </si>
  <si>
    <t>RP-5206</t>
  </si>
  <si>
    <t>RP-5207</t>
  </si>
  <si>
    <t>RP-5208</t>
  </si>
  <si>
    <t>RP-8220</t>
  </si>
  <si>
    <t>RP-8221</t>
  </si>
  <si>
    <t>RP-8222</t>
  </si>
  <si>
    <t>RP-5062</t>
  </si>
  <si>
    <t>RP-5069</t>
  </si>
  <si>
    <t>RP-5068</t>
  </si>
  <si>
    <t>RP-5061</t>
  </si>
  <si>
    <t>RP-5060</t>
  </si>
  <si>
    <t>RP-5065</t>
  </si>
  <si>
    <t>RP-5063</t>
  </si>
  <si>
    <t>RP-5064</t>
  </si>
  <si>
    <t>RP-5066</t>
  </si>
  <si>
    <t>RP-5067</t>
  </si>
  <si>
    <t>RP-5301</t>
  </si>
  <si>
    <t>RP-5302</t>
  </si>
  <si>
    <t>RP-6008</t>
  </si>
  <si>
    <t>RP-5248</t>
  </si>
  <si>
    <t>RP-6009</t>
  </si>
  <si>
    <t>RP-5242</t>
  </si>
  <si>
    <t>RP-5245</t>
  </si>
  <si>
    <t>RP-5259</t>
  </si>
  <si>
    <t>RP-5258</t>
  </si>
  <si>
    <t>RP-5260</t>
  </si>
  <si>
    <t>RP-5268</t>
  </si>
  <si>
    <t>RP-5267</t>
  </si>
  <si>
    <t>RP-5266</t>
  </si>
  <si>
    <t>RP-6909</t>
  </si>
  <si>
    <t>RP-6905</t>
  </si>
  <si>
    <t>RP-6906</t>
  </si>
  <si>
    <t>RP-6907</t>
  </si>
  <si>
    <t>RP-6908</t>
  </si>
  <si>
    <t>RP-6910</t>
  </si>
  <si>
    <t>RP-6911</t>
  </si>
  <si>
    <t>RP-6912</t>
  </si>
  <si>
    <t>RP-6913</t>
  </si>
  <si>
    <t>RP-6914</t>
  </si>
  <si>
    <t>RP-6915</t>
  </si>
  <si>
    <t>RP-5265</t>
  </si>
  <si>
    <t>RP-5264</t>
  </si>
  <si>
    <t>RP-5261</t>
  </si>
  <si>
    <t>RP-5262</t>
  </si>
  <si>
    <t>RP-5263</t>
  </si>
  <si>
    <t>RP-5257</t>
  </si>
  <si>
    <t>RP-5256</t>
  </si>
  <si>
    <t>RP-5307</t>
  </si>
  <si>
    <t>RP-4996</t>
  </si>
  <si>
    <t>RP-4997</t>
  </si>
  <si>
    <t>RP-4998</t>
  </si>
  <si>
    <t>RP-4999</t>
  </si>
  <si>
    <t>RP-5000</t>
  </si>
  <si>
    <t>RP-5001</t>
  </si>
  <si>
    <t>RP-5002</t>
  </si>
  <si>
    <t>RP-5003</t>
  </si>
  <si>
    <t>RP-8243</t>
  </si>
  <si>
    <t>RP-8244</t>
  </si>
  <si>
    <t>RP-8245</t>
  </si>
  <si>
    <t>RP-8246</t>
  </si>
  <si>
    <t>RP-8247</t>
  </si>
  <si>
    <t>RP-8257</t>
  </si>
  <si>
    <t>RP-8248</t>
  </si>
  <si>
    <t>RP-8249</t>
  </si>
  <si>
    <t>RP-8250</t>
  </si>
  <si>
    <t>RP-8251</t>
  </si>
  <si>
    <t>Riesgos de corrupción</t>
  </si>
  <si>
    <t>R6-MPFP</t>
  </si>
  <si>
    <t>FND-30439</t>
  </si>
  <si>
    <t>R101-MPEC</t>
  </si>
  <si>
    <t>FND-30433</t>
  </si>
  <si>
    <t>FND-30434</t>
  </si>
  <si>
    <t>R102-MPEH</t>
  </si>
  <si>
    <t>FND-30435</t>
  </si>
  <si>
    <t>R103-MPEH</t>
  </si>
  <si>
    <t>FND-29463</t>
  </si>
  <si>
    <t>R4-MPFA</t>
  </si>
  <si>
    <t>FND-29465</t>
  </si>
  <si>
    <t>R6-MPFA</t>
  </si>
  <si>
    <t>FND-29466</t>
  </si>
  <si>
    <t>R7-MPFA</t>
  </si>
  <si>
    <t>FND-29464</t>
  </si>
  <si>
    <t>R5-MPFA</t>
  </si>
  <si>
    <t>FND-30636</t>
  </si>
  <si>
    <t>R101-MPFB</t>
  </si>
  <si>
    <t>FND-30637</t>
  </si>
  <si>
    <t>R104-MPFB</t>
  </si>
  <si>
    <t>FND-29472</t>
  </si>
  <si>
    <t>R1-MPFC</t>
  </si>
  <si>
    <t>FND-29438</t>
  </si>
  <si>
    <t>R1-MPFD</t>
  </si>
  <si>
    <t>FND-30436</t>
  </si>
  <si>
    <t>R104-MPFI</t>
  </si>
  <si>
    <t>FND-29358</t>
  </si>
  <si>
    <t>R1-MPFJ</t>
  </si>
  <si>
    <t>FND-29359</t>
  </si>
  <si>
    <t>R2-MPFJ</t>
  </si>
  <si>
    <t>FND-29473</t>
  </si>
  <si>
    <t>R2-MPFM</t>
  </si>
  <si>
    <t>FND-29447</t>
  </si>
  <si>
    <t>R7-MPFP</t>
  </si>
  <si>
    <t>FND-29446</t>
  </si>
  <si>
    <t>FND-29457</t>
  </si>
  <si>
    <t>R4-MPFT</t>
  </si>
  <si>
    <t>FND-29458</t>
  </si>
  <si>
    <t>R5-MPMA</t>
  </si>
  <si>
    <t>FND-29780</t>
  </si>
  <si>
    <t>R6-MPMI</t>
  </si>
  <si>
    <t>FND-29781</t>
  </si>
  <si>
    <t>R7-MPMI</t>
  </si>
  <si>
    <t>FND-29462</t>
  </si>
  <si>
    <t>R8-MPML</t>
  </si>
  <si>
    <t>FND-29461</t>
  </si>
  <si>
    <t>R7-MPML</t>
  </si>
  <si>
    <t>FND-29456</t>
  </si>
  <si>
    <t>R2-MPMS</t>
  </si>
  <si>
    <t>FND-29347</t>
  </si>
  <si>
    <t>R9-MPMU</t>
  </si>
  <si>
    <t>FND-29344</t>
  </si>
  <si>
    <t>R6-MPMU</t>
  </si>
  <si>
    <t>FND-29345</t>
  </si>
  <si>
    <t>R7-MPMU</t>
  </si>
  <si>
    <t>FND-29346</t>
  </si>
  <si>
    <t>R8-MPMU</t>
  </si>
  <si>
    <t>FND-29348</t>
  </si>
  <si>
    <t>R10-MPMU</t>
  </si>
  <si>
    <t>FND-29474</t>
  </si>
  <si>
    <t>R10-MPFF</t>
  </si>
  <si>
    <t>FND-29475</t>
  </si>
  <si>
    <t>R11-MPFF</t>
  </si>
  <si>
    <t>FND-29476</t>
  </si>
  <si>
    <t>R12-MPFF</t>
  </si>
  <si>
    <t>FND-29477</t>
  </si>
  <si>
    <t>R13-MPFF</t>
  </si>
  <si>
    <t>FND-29478</t>
  </si>
  <si>
    <t>R14-MPFF</t>
  </si>
  <si>
    <t>FND-29479</t>
  </si>
  <si>
    <t>R15-MPFF</t>
  </si>
  <si>
    <t>FND-29480</t>
  </si>
  <si>
    <t>R16-MPFF</t>
  </si>
  <si>
    <t>FND-29540
FND-29542
FND-29543</t>
  </si>
  <si>
    <t>R8-MPFC
R6-MPFC
R5-MPFC</t>
  </si>
  <si>
    <t>FND-29541
FND-29542
FND-29543</t>
  </si>
  <si>
    <t>R7-MPFC
R6-MPFC
R5-MPFC</t>
  </si>
  <si>
    <t>FND-29540
FND-29541</t>
  </si>
  <si>
    <t>R8-MPFC
R7-MPFC</t>
  </si>
  <si>
    <t>FND-29542
FND-29543</t>
  </si>
  <si>
    <t>R6-MPFC
R5-MPFC</t>
  </si>
  <si>
    <t>FND-29541
FND-29543</t>
  </si>
  <si>
    <t>R7-MPFC
R5-MPFC</t>
  </si>
  <si>
    <t>FND-29540
FND-29543</t>
  </si>
  <si>
    <t>R8-MPFC
R5-MPFC</t>
  </si>
  <si>
    <t>FND-29540
FND-29541
FND-29542</t>
  </si>
  <si>
    <t>R8-MPFC
R7-MPFC
R6-MPFC</t>
  </si>
  <si>
    <t>FND-29540
FND-29542</t>
  </si>
  <si>
    <t>R8-MPFC
R6-MPFC</t>
  </si>
  <si>
    <t>FND-29440
FND-29441
FND-29442</t>
  </si>
  <si>
    <t>R4-MPFD
R2-MPFD
R3-MPFD</t>
  </si>
  <si>
    <t>FND-29441
FND-29442</t>
  </si>
  <si>
    <t>R2-MPFD
R3-MPFD</t>
  </si>
  <si>
    <t>FND-29440
FND-29441</t>
  </si>
  <si>
    <t>R4-MPFD
R2-MPFD</t>
  </si>
  <si>
    <t>FND-29360
FND-29361</t>
  </si>
  <si>
    <t>R3-MPFJ
R4-MPFJ</t>
  </si>
  <si>
    <t>FND-29509
FND-29511</t>
  </si>
  <si>
    <t>R3-MPFT
R6-MPFT</t>
  </si>
  <si>
    <t>FND-29569
FND-29571</t>
  </si>
  <si>
    <t>R1-MPMA
R3-MPMA</t>
  </si>
  <si>
    <t>FND-29569
FND-29570
FND-29572</t>
  </si>
  <si>
    <t>R1-MPMA
R2-MPMA
R4-MPMA</t>
  </si>
  <si>
    <t>FND-29571
FND-29572</t>
  </si>
  <si>
    <t>R3-MPMA
R4-MPMA</t>
  </si>
  <si>
    <t>FND-29570
FND-29571
FND-29572</t>
  </si>
  <si>
    <t>R2-MPMA
R3-MPMA
R4-MPMA</t>
  </si>
  <si>
    <t>FND-29569
FND-29570
FND-29571
FND-29572</t>
  </si>
  <si>
    <t>R1-MPMA
R2-MPMA
R3-MPMA
R4-MPMA</t>
  </si>
  <si>
    <t>FND-29514
FND-29515
FND-29516</t>
  </si>
  <si>
    <t>R1-MPFA
R2-MPFA
R3-MPFA</t>
  </si>
  <si>
    <t>FND-29546
FND-29640</t>
  </si>
  <si>
    <t>R2-MPFC
R3-MPFC</t>
  </si>
  <si>
    <t>FND-29577
FND-29579
FND-29581</t>
  </si>
  <si>
    <t>R11-MPMA
R12-MPMA
R13-MPMA</t>
  </si>
  <si>
    <t>FND-29584
FND-29586</t>
  </si>
  <si>
    <t>R17-MPMA
R19-MPMA</t>
  </si>
  <si>
    <t>FND-29778
FND-29779</t>
  </si>
  <si>
    <t>R4-MPMI
R5-MPMI</t>
  </si>
  <si>
    <t>FND-29596
FND-29597
FND-29598</t>
  </si>
  <si>
    <t>R10-MPML
R11-MPML
R12-MPML</t>
  </si>
  <si>
    <t>FND-29507
FND-29508</t>
  </si>
  <si>
    <t>R1-MPFT
R2-MPFT</t>
  </si>
  <si>
    <t>MPEC-CC1: Activar el protocolo de manejo de comunicaciones en situaciones de crisis menores y mayores</t>
  </si>
  <si>
    <t>MPEH-CD105</t>
  </si>
  <si>
    <t>MPEH-CD106</t>
  </si>
  <si>
    <t>MPFA-CC12: Llevar a comité de siniestros el riesgo materializado</t>
  </si>
  <si>
    <t>MPFA-CC16: Enviar comunicado a la Oficina de Control Disciplinario</t>
  </si>
  <si>
    <t>MPFA-CC8: Remitir comunicado a la Dirección de Seguros por intermedio del Corredor objetando la reclamación del siniestro</t>
  </si>
  <si>
    <t>MPFA-CC9: Detectar una reclamación sobre un hecho que no puede ser catalogado como siniestro</t>
  </si>
  <si>
    <t>MPFA-CP11: Verificar las condiciones de selección de los proveedores de un bien o servicio objeto de Indemnización</t>
  </si>
  <si>
    <t>MPFA-CP13: Velar por la correcta utilización del parque automotor de propiedad y/o de responsabilidad de la Empresa</t>
  </si>
  <si>
    <t>MPFA-CP14: Verificar cantidades y materiales</t>
  </si>
  <si>
    <t>MPFA-CP15: Emitir correo informando las diferencias en cantidades y materiales</t>
  </si>
  <si>
    <t>MPFA-CP17: Revisar las hojas de vida  y los estudios de confiabilidad, credibilidad y confianza del personal contratado</t>
  </si>
  <si>
    <t>MPFA-CP18: Control de ingreso y salida de elementos</t>
  </si>
  <si>
    <t>MPFA-CP5: Corroborar la veracidad de los soportes presentados por las ARS para el trámite de los siniestros</t>
  </si>
  <si>
    <t>MPFA-CP6:  Corroborar las condiciones y/o circunstancias bajo las cuales se configuró un siniestro</t>
  </si>
  <si>
    <t>MPFA-CP7:  Verificar el estado de gestión de cada siniestro</t>
  </si>
  <si>
    <t>MPFB-CD103: El Profesional especializado nivel 20 de la Dirección Contratación y Compras (Gestor de categoría) cada vez que recibe la tarea de aprobación de las condiciones y términos  y anexos (Invitaciones públicas y Públicas Simplificadas) y/o minuta del contrato (Invitación Directa) en la plataforma SAP Ariba</t>
  </si>
  <si>
    <t>MPFB-CP101: El profesional nivel 21 o 22 del comité evaluador (para el caso de invitaciones públicas) y el profesional nivel 21 o 22 (gestor de procesos) (para el caso de invitaciones directas) de la Dirección de Contratación y Compras</t>
  </si>
  <si>
    <t>MPFB-CP102: El Director de Contratación y Compras cada vez que recibe una tarea a través de la plataforma SAP Ariba relacionada con la aprobación del comité evaluador de un proceso de invitación pública</t>
  </si>
  <si>
    <t>MPFB-CP104: El comité evaluador para el caso de las invitaciones públicas y públicas simplificadas, una vez se ha realizado el cierre de recibo de ofertas</t>
  </si>
  <si>
    <t>MPFB-CP105: El profesional especializado nivel 21 o profesional nivel 22 de la Dirección de contratación y compras, una vez se le asigne un proceso de contratación, verifica la solicitud de contratación y sus documentos anexos</t>
  </si>
  <si>
    <t>MPFB-CP108: El Ordenador del gasto (Secretario General, Gerente Corporativo o Gerente) en el marco de la realización de los Subcomités de Control Interno, por lo menos cada dos meses</t>
  </si>
  <si>
    <t>MPFC-CP1: Determinar y  solicitar privilegios de acceso al sistema</t>
  </si>
  <si>
    <t>MPFC-CP2: Registrar el ingreso a los laboratorios</t>
  </si>
  <si>
    <t>MPFC-CP3: Restringir el acceso mediante uso de carné</t>
  </si>
  <si>
    <t>MPFC-CP4: Asegurar la confiabilidad de los resultados de los ensayos (Laboratorio de Suelos y Materiales de Construcción, Laboratorio de Aguas) y calibraciones (Laboratorio de Medidores).cumpliendo con los requisitos de la Norma ISO IEC 17025 y el documento normativo</t>
  </si>
  <si>
    <t>MPFC-CP5: Autorizar cambios en la Programación</t>
  </si>
  <si>
    <t>MPFD-CC4: Verificar la integridad y completitud del cargue de la información</t>
  </si>
  <si>
    <t>MPFD-CC5: Realizar la búsqueda de los documentos en el archivo electrónico</t>
  </si>
  <si>
    <t>MPFD-CC6: Corroborar que el expediente contenga la totalidad de los tipos documentales</t>
  </si>
  <si>
    <t>MPFD-CP3: Digitalizar y cargar imagen de formato PDF en aplicativo de correspondencia</t>
  </si>
  <si>
    <t>MPFI-CP101</t>
  </si>
  <si>
    <t>MPFI-CP102</t>
  </si>
  <si>
    <t>MPFI-CP103</t>
  </si>
  <si>
    <t>MPFJ-CP11: Recibir el concepto y/o el documento revisado o elaborado y  realizar la evaluación jurídica teniendo en cuenta la normatividad y la juridisprudencia vigente.</t>
  </si>
  <si>
    <t>MPFJ-CP15: Verificar las actuaciones realizadas por el Apoderado dentro de los procesos a su cargo.</t>
  </si>
  <si>
    <t>MPFJ-CP9: Realizar seguimiento semanal a las respuesta de las solicitudes de servicio.</t>
  </si>
  <si>
    <t>MPFM-CP11: Verificación de la información consignada en la orden de trabajo (Verificación de aviso SAP)</t>
  </si>
  <si>
    <t>MPFM-CP12: Realizar visitas aleatorias a campo con el fin de validar respuestos sacados del almacén vs el uso real de ellos Se debe realizar como mínimo 2 veces al mes.</t>
  </si>
  <si>
    <t>MPFP-CP12: Validación de la información censal</t>
  </si>
  <si>
    <t>MPFT-CC3: Realizar pruebas de recuperación periódicas de las cintas de respaldo del ERP  tres veces(3) al año</t>
  </si>
  <si>
    <t>MPFT-CP6: Registrar en el formulario SIMI/GIA, todos los sistemas de información nuevos y los existentes en la EAAB</t>
  </si>
  <si>
    <t>MPMA-CC32:Presentar solicitud para realizar el análisis de procebilidad de apertura de investigación</t>
  </si>
  <si>
    <t>MPMA-CP30: Seguimiento a las órdenes de trabajo de las Zonas de Servicio en el Sistema de Gestión Operativo- SGO</t>
  </si>
  <si>
    <t>MPMA-CP31:Revisión y visto bueno de la prestación del servicio de carrotanque</t>
  </si>
  <si>
    <t>MPMI-CC15: Presentar solicitud para realizar el análisis de procedibilidad de apertura de investigación disciplinaria</t>
  </si>
  <si>
    <t>MPMI-CP11: Solicitud de avisos SAP a la DITG y a la DIE del los estudios de topobatimetría, modelo digital de terreno y modelo hidráulico e hidrológico.</t>
  </si>
  <si>
    <t>MPMI-CP12: Participar en reuniones para priorizaciones de cuerpos de agua, con las autoridades ambientales (Secretaria Distrital de Ambiental (SDA), Instituto Distrital de Gestión de Riesgo y Cambio Climático (IDIGER), Secretaria Distrital de Habitad (SDHT) y aquellas entidades que por su rol sean requeridas según Decreto 172 de 2014)</t>
  </si>
  <si>
    <t>MPMI-CP13: Realizar la declaración de conflicto de interés.</t>
  </si>
  <si>
    <t>MPMI-CP14: Visita conjunta con las entidades que participan en las mesas de priorizaciones</t>
  </si>
  <si>
    <t>MPMI-CP16: Reportar en el aplicativo Web de la Secretaria Distrital de Ambiente: 1.	Los informes mensuales de generación de Residuos de Construcción y Demolición (RCD).2.	Certificación de acopio de llantas, cuando lo determine el proceso.</t>
  </si>
  <si>
    <t>MPMI-CP17: Realizar el reporte anual en el aplicativo del IDEAM la generación y los certificados de disposición final de los residuos peligrosos.</t>
  </si>
  <si>
    <t>MPMI-CP18: Realizar el reporte anual ante la UAESP de residuos aprovechables.</t>
  </si>
  <si>
    <t>MPMI-CP19: Socializaciones y/o sensibilización en RCD al supervisor/ interventor/ contratista.</t>
  </si>
  <si>
    <t>MPMI-CP20: Verificar el permiso del sitio de disposición final para recepción de material vegetal</t>
  </si>
  <si>
    <t>MPMI-CP21: Verificar los certificados de disposición final de material vegetal, en el cual se incluya la cantidad de material, el sitio de disposición y el tratamiento realizado.</t>
  </si>
  <si>
    <t xml:space="preserve">MPML-CC19: Verificación de la programación de rutas en el SGO </t>
  </si>
  <si>
    <t>MPML-CC35: Presentar solicitud para realizar el análisis de procedibilidad de apertura de investigación disciplinaria</t>
  </si>
  <si>
    <t xml:space="preserve">MPML-CP16: Verificación de materiales antes de la liquidación de las ordenes de trabajo </t>
  </si>
  <si>
    <t>MPML-CP17: Seguimiento a la salida diaria de materiales de mantenimiento de la PTAR El Salitre</t>
  </si>
  <si>
    <t>MPML-CP18: Diligenciamiento del compromiso del Codigo de Integridad de la EAAB</t>
  </si>
  <si>
    <t>MPMS-CC4: Presentar solicitud para realizar el análisis de procedibilidad de apertura de investigación disciplinaria</t>
  </si>
  <si>
    <t>MPMS-CP3: Gestionar solicitud ante área competente</t>
  </si>
  <si>
    <t>MPMU-CC31: Presentar solicitud para realizar el análisis de procedibilidad de apertura de investigación disciplinaria</t>
  </si>
  <si>
    <t>MPMU-CP25: Realizar seguimiento a las visitas de infiltraciones producto de la atención de una PQR con el fin de verificar la existencia de dicha fuga.</t>
  </si>
  <si>
    <t>MPMU-CP26: Validar si existe un soporte que justifique el bloqueo de la partida en el Sistema de Información Empresarial.</t>
  </si>
  <si>
    <t>MPMU-CP27: Validar si existe un soporte que justifique los ajustes de facturación de acuerdo con lo establecido en el Manual de ajustes.</t>
  </si>
  <si>
    <t>MPMU-CP28: Validar los soportes de las solicitudes de los usuarios sobre la actualización de parámetros facturables tales como: clase de uso, estrato y nomenclatura.</t>
  </si>
  <si>
    <t>MPMU-CP29: Validar que los criterios registrados en el Sistema de Información Empresarial (SIE) sean acordes con la información reportada en terreno e identificar posibles desviaciones.</t>
  </si>
  <si>
    <t>MPMU-CP30: Validar la calidad de la información en los trámites de urbanizadores y constructores reportada en terreno y registrada en el Sistema de Información Empresarial (SIE)</t>
  </si>
  <si>
    <t>MPMU-CP32: Garantizar el cumplimiento de la normatividad técnica de la EAAB en los diseños presentados por los urbanizadores y aprobados por la Empresa a través de la Dirección de Apoyo Técnico (DAT)</t>
  </si>
  <si>
    <t>MPMU-CP33: Garantizar el cumplimiento de la normatividad técnica de la EAAB en los diseños conceptuales presentados por los promotores en la formulación del plan parcial.</t>
  </si>
  <si>
    <t>R10-MPFF-CP101</t>
  </si>
  <si>
    <t>R10-MPFF-CP102</t>
  </si>
  <si>
    <t>R11-MPFF-CP101</t>
  </si>
  <si>
    <t>R12-MPFF-CP101</t>
  </si>
  <si>
    <t>R12-MPFF-CP102</t>
  </si>
  <si>
    <t>R13-MPFF-CP101</t>
  </si>
  <si>
    <t>R14-MPFF-CP101</t>
  </si>
  <si>
    <t>R14-MPFF-CP102</t>
  </si>
  <si>
    <t>R15-MPFF-CP101</t>
  </si>
  <si>
    <t>R16-MPFF-CP101</t>
  </si>
  <si>
    <t>Tipo de control</t>
  </si>
  <si>
    <t>Detectivo</t>
  </si>
  <si>
    <t>Preventivo</t>
  </si>
  <si>
    <t>Correctivo</t>
  </si>
  <si>
    <t>Activar el protocolo de manejo de comunicaciones en situaciones de crisis menores y mayores</t>
  </si>
  <si>
    <t>Regsitro en medios de comunicación</t>
  </si>
  <si>
    <t>"Cada vez que los contenidos y productos han sido proyectados por el equipo de la OICYC, el Jefe (comunicación externa) o el profesional nivel 20 (comunicación interna) de la Oficina Asesora de Imagen Corporativa y Comunicaciones  revisa los productos proyectados frente a la solicitud, validando que los productos correspondan a lo esperado a comunicar. Si el producto está correcto se informa mediante correo electrónico y/o chat al equipo de diseño para que continúe con el trámite de publicación.  En caso de requerir algún ajuste, se informa mediante correo electrónico y/o chat para que realice las respectivas correcciones. Evidencia: Correo electrónico y/o chat  de aprobación o rechazo según aplique"</t>
  </si>
  <si>
    <t>Ger Gestion Humana y Administrativa - Dir Mejoramiento Calidad de Vida
Ger Gestion Humana y Administrativa - Dir Salud</t>
  </si>
  <si>
    <t>Llevar a comité de siniestros el riesgo materializado, información que se cruza con la selección de proveedores para identificar si hubo fallas en el estudio de proveedores e informar a la ARS para que se tomen las medidas a que haya lugar</t>
  </si>
  <si>
    <t>"MPFD0801F05 Ayudas de memoria MPFD0801F04 lista de asistencia, Informe mensual del corredor de seguros"</t>
  </si>
  <si>
    <t>Enviar comunicado a la Oficina de Control Disciplinario Si algún funcionario de la División de Almacenes reciba materiales no registrados en los avisos I7, el Jefe División Almacén remitirá comunicado a la Oficina de Control de Investigaciones Disciplinarias por incumplimiento de los procedimientos</t>
  </si>
  <si>
    <t>MPFD0801F08 Informe
 MPFD0801F02 Carta externa
 MPFD0801F01 Memorando interno</t>
  </si>
  <si>
    <t xml:space="preserve">Remitir comunicado a la Dirección de Seguros por intermedio del Corredor objetando la reclamación del siniestro; a su vez la Dirección de Seguros remite comunicado al área </t>
  </si>
  <si>
    <t>Documento de Objeción Concepto de objeción y proyecto de documento de reconsideración
 MPFD0801F01 Memorando interno y/o correo electrónico</t>
  </si>
  <si>
    <t xml:space="preserve">Detectar una reclamación sobre un hecho que no puede ser catalogado como siniestro, debe informar la situación a la Aseguradora y proceder a retirar la solicitud de indeminización </t>
  </si>
  <si>
    <t>"MPFD0801F02 Carta Externa"</t>
  </si>
  <si>
    <t>"Verificar las condiciones de selección de los proveedores de un bien o servicio objeto de Indemnización  El Director de Seguros con base en el Informe estadístico de proveedores de bienes/servicios objeto de indemnización, proporcionado por el Corredor de Seguros, determina las medidas correctivas a que haya lugar en caso que sea aplicable. Para la elaboración de dicho informe se verifica si el proveedor es o no exclusivo, la documentación aportada y la frecuencia con que haya sido seleccionado como proveedor dentro de la muestra histórica de los siniestros, reportando las conclusiones y recomendaciones si las hubiere. Este informe se elabora cuatrimestralmente."</t>
  </si>
  <si>
    <t>"Informe estadístico de proveedores de bienes/servicios objeto de indemnización,  MPFD0801F04 Ayuda de Memoria MPFD0801F05 Lista de asistencia."</t>
  </si>
  <si>
    <t>Velar por la correcta utilización del parque automotor de propiedad y/o de responsabilidad de la Empresa. Se realiza el control del parque automotor a través de GPS (dispositivo electrónico Chip) para monitorear la ubicación, el recorrido de los vehículos y el consumo de combustible. El auxiliar administrativo de la Dirección Servicios Administrativos remite vía correo electrónico a la Dirección de Seguridad el reporte de la programación de vehículos, motocicletas y maquinaria autorizada para realizar tareas después de la jornada laboral, fines de semana y/o festivo; así mismo, se controla la entrada y salida de vehículos a través de avisos SAP, debidamente autorizados por el superior inmediato del funcionario, y el reporte de programación del parque automotor.</t>
  </si>
  <si>
    <t>Aviso SAP Reporte programación Correo electrónico a la Dirección Seguridad  Reporte de ubicación del parque automotor por GPS</t>
  </si>
  <si>
    <t>Alayon Vargas, Olga Teresa
Baron Peralta, Marco Antonio
Grajales Vergara, Lina Marcela
Romero Barbosa, Ana Maria
Suarez Alvarado, Luz Martha</t>
  </si>
  <si>
    <t>Secretaria General - Dir Seguridad
Ger Gestion Humana y Administrativa - Dir Servicios Administrativos</t>
  </si>
  <si>
    <t>Verificar cantidades y materiales. El almacenista solicita la remisión al proveedor que entrega y verifica contra cantidades y referencias autorizadas en el aviso de servicio I7.  Recibe y verifica los materiales, firma la remisión en constancia de recibido</t>
  </si>
  <si>
    <t>Aviso sap Remisión</t>
  </si>
  <si>
    <t>Emitir correo informando las diferencias en cantidades y materiales Cuando existan diferencias en cantidad y material, el Auxiliar administrativo con el rol de almacenista emite un correo a través del aviso al Director Administración Activos Fijos, Jefe de Almacén, Supervisor y Ordenador de pago, donde se indica el número de aviso de servicio, las diferencias y anexa archivo excel de “verificación de Remisión”, el supervisor tiene tres (3) días para subsanar la situación, si en este plazo no se cumple el auxiliar administrativo cambia a pendiente el estado del aviso.</t>
  </si>
  <si>
    <t>Relación de diferencias en cantidades y materiales recibidos</t>
  </si>
  <si>
    <t>Revisar las hojas de vida  y los estudios de confiabilidad, credibilidad y confianza del personal contratado</t>
  </si>
  <si>
    <t>MPFB0201F08 Verificación Hojas de vida MPFD0801F08 Informe de verificación de estudios</t>
  </si>
  <si>
    <t>Control de ingreso y salida de elementos</t>
  </si>
  <si>
    <t>Correo electrónico
 Comunicación escrita</t>
  </si>
  <si>
    <t>"Corroborar la veracidad de los soportes presentados por las ARS para el trámite de los siniestros Las  ARS elaboran formato MPFD0801F01 “Memorando interno” y/o correo electrónico a la Dirección Seguros junto con la documentación soporte de la reclamación , el funcionario designado de la Dirección Seguros verifica la documentación: en caso de que la solicitud no sea lo suficientemente clara o soportada, realiza mediante correo electrónico y/o formato MPFD0810F01 “Memorando interno” al área solicitud de aclaración a la   información y/o documentación adicional, luego notifica mediante comunicado aviso de siniestro a la aseguradora y adjunta la documentación respectiva "</t>
  </si>
  <si>
    <t xml:space="preserve">MPFD0801F01 Memorando interno y/o correo electrónico </t>
  </si>
  <si>
    <t>Corroborar las condiciones y/o circunstancias bajo las cuales se configuró un siniestro  El Director de Seguros, eventualmente programa una visita de inspección al siniestro, que puede ser realizada por un Profesional designado o el Corredor de Seguros, para identificar aspectos como: las condiciones de ocurrencia del siniestro, posibles causas, cuantía, entre otros; incluye el levantamiento de registro fotográfico.  Se elabora un Informe de siniestro que incluye análisis, recomendaciones e identificación de oportunidades de mejora</t>
  </si>
  <si>
    <t xml:space="preserve"> Informe de siniestro,  Lista de asistencia</t>
  </si>
  <si>
    <t xml:space="preserve"> Verificar el estado de gestión de cada siniestro  Mensualmente, se reúnen la Dirección Seguros y el Corredor de Seguros, en donde se realiza una valoración del avance de cada siniestro indicando el estado, inconsistencias y gestiones pendientes por realizar.</t>
  </si>
  <si>
    <t>"MPFA0705F05 “Informe de Siniestro” "</t>
  </si>
  <si>
    <t>El Profesional especializado nivel 20 de la Dirección Contratación y Compras (Gestor de categoría) cada vez que recibe la tarea de aprobación de las condiciones y términos  y anexos (Invitaciones públicas y Públicas Simplificadas) y/o minuta del contrato (Invitación Directa) en la plataforma SAP Ariba, realiza la revisión de estos documentos, conforme su correspondencia con la información de la solicitud de contratación presentada por el ARS, directrices contractuales y normatividad interna vigente. Si la información corresponde, se procede a su aprobación a través de la plataforma SAP Ariba. Posteriormente, el Director de Contratación y Compras, recibe la tarea para aprobación definitiva.
 Si se considera que la minuta o las condiciones y términos no corresponden a los criterios de revisión, se selecciona la opción ""Denegar"" el documento y solicita los ajustes requeridos al Gestor de proceso, a través de la plataforma SAP Ariba, para que estos sean atendidos y vuelva a surtir el flujo de aprobación hasta su aprobación definitiva.
 Evidencia: Correo electrónico, Registro en SAP Ariba (en caso de ""denegar"")</t>
  </si>
  <si>
    <t>Reporte de aprobación en SAP Ariba</t>
  </si>
  <si>
    <t>15/04/2024</t>
  </si>
  <si>
    <t>El profesional nivel 21 o 22 del comité evaluador (para el caso de invitaciones públicas) y el profesional nivel 21 o 22 (gestor de procesos) (para el caso de invitaciones directas) de la Dirección de Contratación y Compras, cada vez que el oferente del proceso de contratación ha finalizado el cargue de los documentos en la plataforma SAP Ariba, verifica que la suscripción del compromiso anticorrupción y del compromiso frente al código de integridad se hayan realizado por parte del titular o representante legal del oferente seleccionado en el proceso de contratación en los formatos MPFB0120F17 Compromiso anticorrupción, MPFB0120F13 Compromiso frente al código de integridad, respectivamente.
 En el evento en que se requiera aclaración y/o algún documento adicional, se solicita a través mensajes de evento de la plataforma SAP Ariba, procediendo de la siguiente manera, según la modalidad de contratación: - Para el caso de invitaciones públicas, registra su cumplimiento o no en el informe de evaluación jurídica, el cual se publica en el formato MPFB0120F12 Comunicación a Oferentes, dando traslado a los oferentes para que realicen sus observaciones, aclaraciones y/o subsanes. - Para el caso de invitaciones directas, se registra su cumplimiento o no en el formato MPFB0120F57 Lista de validación de documentos; en el evento que se requiera aclaración y/o algún documento adicional, se solicita a través mensajes de evento de la plataforma SAP Ariba.
 Evidencia:  Informe de evaluación jurídica; MPFB0120F57 Lista de validación de documentos.</t>
  </si>
  <si>
    <t>Informe de evaluación jurídica
 MPFB0120F57 Lista de validación de documentos</t>
  </si>
  <si>
    <t>El Director de Contratación y Compras cada vez que recibe una tarea a través de la plataforma SAP Ariba relacionada con la aprobación del comité evaluador de un proceso de invitación pública y pública simplificada, revisa que la conformación del comité evaluador corresponda a la naturaleza del proceso y a la especialidad de los profesionales, y aprueba en la plataforma SAP Ariba el formato MPFB0120F19 Designación Comité Evaluador, de lo contrario deniega la tarea en la plataforma SAP Ariba, dejando las observaciones para que realicen las respectivas correcciones.
 Evidencia:  MPFB0120F19 Designación Comité Evaluador; Registro en SAP Ariba (en caso de ""denegar"")</t>
  </si>
  <si>
    <t>MPFB0120F19 Designación Comité Evaluador
 Registro en SAP Ariba (en caso de ""denegar"")</t>
  </si>
  <si>
    <t>El comité evaluador para el caso de las invitaciones públicas y públicas simplificadas, una vez se ha realizado el cierre de recibo de ofertas, realiza la evaluación económica, jurídica, financiera y técnica de las ofertas aplicando los criterios establecidos en las Condiciones y Términos de la Invitación,  consolidando los conceptos y determinando si las ofertas cumplen o no, con los requisitos establecidos.  Posteriormente, se publican los Informes de evaluación aplicable a cada una de las modalidades de invitación pública, a través del formato MPFB0120F12 Comunicación a Oferentes, dando traslado a los oferentes para que realicen sus observaciones, aclaraciones y/o subsanes.  Una vez se reciben las observaciones, las aclaraciones y/o subsanes allegados, a través de la plataforma SAP Ariba o correo electrónico, se evalúa dicha información con el fin de emitir informe de evaluación No.02, a través del formato MPFB0120F12 Comunicación a Oferentes, el cual ratifica el primer informe publicado cuando no presentan cambios o, cambia los resultados de evaluación con la respuestas a las aclaraciones por parte del oferente y activa el flujo de aprobación para el Gestor de evaluación. En caso en que se requiera se puede solicitar una aclaración al oferente, a través del formato MPFD0801F02 Carta externa.
 Evidencia: Informe de evaluación, MPFB0120F12 Comunicación a Oferentes, MPFD0801F02 Carta externa (si aplica), correo electrónico (si aplica).</t>
  </si>
  <si>
    <t>"*Informe de evaluación,  *MPFB0120F12 Comunicación a Oferentes,  *MPFD0801F02 Carta externa (si aplica),  *Correo electrónico (si aplica)."</t>
  </si>
  <si>
    <t>El Ordenador del gasto (Secretario General, Gerente Corporativo o Gerente) en el marco de la realización de los Subcomités de Control Interno, por lo menos cada dos meses, realiza seguimiento y control a la contratación del área, analizando las actuaciones de los supervisores e interventores y promoviendo la interiorización y cumplimiento de los principios y protocolos éticos, de acuerdo con las responsabilidades establecidas y registrando en el acta del subcomité de control interno los resultados del seguimiento. Cuando identifica actuaciones de los supervisores o interventores por fuera de lo establecido en la Ley, reporta las acciones para que se realice las investigaciones respectivas conforme la resolución 1229 de 2021, artículo décimo segundo.
 Evidencia: Acta de subcomité de control interno;  MPFD0801F01 Memorando interno o MPFD0801F02 Carta Externa (sólo si se presenta la situación una actuación por fuera de lo establecido en la ley)</t>
  </si>
  <si>
    <t xml:space="preserve"> Acta de subcomité de control interno</t>
  </si>
  <si>
    <t>Determinar y  solicitar privilegios de acceso al sistema</t>
  </si>
  <si>
    <t>Ger de Tecnologia - Dir Servicios Tecnicos
Ger de Tecnologia - Dir Servicios de Informatica</t>
  </si>
  <si>
    <t xml:space="preserve">Registrar el ingreso a los laboratorios </t>
  </si>
  <si>
    <t>MPFA0604F05 Personal Autorizado para ingresar a los laboratorios de la Dirección de Servicios Técnicos</t>
  </si>
  <si>
    <t>Ger de Tecnologia - Dir Servicios Tecnicos
Ger Gestion Humana y Administrativa - Dir Servicios Administrativos</t>
  </si>
  <si>
    <t>Restringir el acceso mediante uso de carné</t>
  </si>
  <si>
    <t>Aviso SAP que se realiza para la solicitud de autorización de ingreso y salida del laboratorio</t>
  </si>
  <si>
    <t>Certificados de Calibración (Lab medidores), Reportes de Resultados de Ensayos (Lab aguas, Lab suelos, Lab mediores) Trazabilidad en LIMS de los responsables de toma y muestra y ejecución del ensayo</t>
  </si>
  <si>
    <t>Autorizar cambios en la Programación</t>
  </si>
  <si>
    <t>Lab. Aguas - Reporte lims con la autorización del cambio en la programación  Lab. Medidores y suelos y materiales correo electrónico con la aprobación del Director de Servicios Técnicos a la programación</t>
  </si>
  <si>
    <t>Verificar la integridad y completitud del cargue de la información</t>
  </si>
  <si>
    <t>Pantallazos de cargue en el  archivo electrónico</t>
  </si>
  <si>
    <t>Realizar la búsqueda de los documentos en el archivo electrónico.</t>
  </si>
  <si>
    <t>Pantallazos de búsqueda de documentos SUG el  archivo electrónico</t>
  </si>
  <si>
    <t xml:space="preserve">Corroborar que el expediente contenga la totalidad de los tipos documentales </t>
  </si>
  <si>
    <t>PFD0301F05 “Formato Único de Inventario Documental"</t>
  </si>
  <si>
    <t>Formulario SIMI Correo electrónico de la Mesa de Ayuda Lista de cuentas y permisos de la Dirección solicitado por la Dirección de Informática</t>
  </si>
  <si>
    <t>Digitalizar y cargar imagen de formato PDF en aplicativo de correspondencia</t>
  </si>
  <si>
    <t>MPFD0205F01 Anexo de documentos de entrada y salida</t>
  </si>
  <si>
    <t>El comité Industrial aprueba por demanda la nueva tecnología teniendo en cuenta los resultados obtenidos en la evaluación y consigna dicha decisión en el acta del Comité Industrial.</t>
  </si>
  <si>
    <t>Acta de comité Industrial</t>
  </si>
  <si>
    <t>Ger de Tecnologia - Dir Ingenieria Especializada</t>
  </si>
  <si>
    <t>Los integrantes del plan de pruebas ((Director o Jefe de división del area usuaria, Profesional Especializado nivel 20 DIE, personal apoyo DIE y Director DIE) de comun acuerdo, aprueban, cada vez que se presente una nueva tecnología, mediante firma lo establecido en el formato MPFI0202F05 Plan de pruebas con el fin de verificar las características de la nueva tecnología y en especial su funcionalidad y operabilidad</t>
  </si>
  <si>
    <t xml:space="preserve"> MPFI0202F05 Plan de pruebas firmado</t>
  </si>
  <si>
    <t>Los integrantes del plan de pruebas (Director o Jefe de dividión del area usuaria, Profesional Especializado nivel 20 DIE, personal apoyo DIE)  aprueban el  Informe Final de Evaluación de la nueva tecnología mediante firma (MPFI0202F07), cada vez que se evalue una nueva tecnología, en donde se contempla según aplique,  la intercambiabilidad, operabilidad, funcionalidad, frecuencia de uso prevista a futuro, oportunidad, conveniencia, pruebas de laboratorio, pruebas de campo, entre otros, esto conforme lo establecido en la norma técnica NS-099 “Requisitos mínimos para la evaluación de productos y nuevas tecnologías para uso de la EAAB-ESP”.</t>
  </si>
  <si>
    <t>MPFI0202F07 Informe Final de Evaluación de la nueva tecnología  firmado</t>
  </si>
  <si>
    <t>El Jefe de la Oficina de Asesoría Legal revisa el concepto jurídico emitido, en el cual se incurrio en interpretaciones subjetivas de las normas. Analiza y emite un nuevo concepto para enviar al área.</t>
  </si>
  <si>
    <t>MPFJ0101F01 Concepto jurídico</t>
  </si>
  <si>
    <t>Recibir el concepto y/o el documento revisado o elaborado y  realizar la evaluación jurídica teniendo en cuenta la normatividad y la juridisprudencia vigente, la coherencia del concepto, los anexos  con el fin de mantener la seguridad jurídica; si hay correcciones regresa al abogado para que corrija en dos (2) días hábiles.
Regresa al Jefe de oficina quien cuenta con dos (2) días hábiles, para su revisión.
En caso de revisión del Gerente Jurídico contará con dos (2) días hábiles para su aprobación.</t>
  </si>
  <si>
    <t xml:space="preserve"> El Apoderado (contratista) presenta de manera mensual un informe a su supervisor en donde relaciona las actuaciones realizadas en los procesos a su cargo. El profesional realiza seguimiento al aplicativo SIPROJWEB de los procesos a cargo de los apoderados de planta.</t>
  </si>
  <si>
    <t>Correo de los supervisores certificando que el apoderado contratista tenga actualizados los procesos a su cargo en el siproj web.
Correo del profesional encargado del siprojweb informando que lo apoderados de planta tengan atualizados los procesos en el siproj web.</t>
  </si>
  <si>
    <t xml:space="preserve"> El proveedor externo de Vigilancia Judicial informa semanalmente a la Oficina de Representación Judicial las novedades ocurridas en los procesos en los cuales se adelanta la representación judicial de la empresa con el fin de mantenerse informado respecto a los avances.</t>
  </si>
  <si>
    <t>Efectuar el reparto al interior de la Oficina de Asesoría Legal dentro de los dos (2) días siguientes al recibo de la solicitud y remite vía correo electrónico con los soportes, verifica que se cumpla con un reparto equitativo según las cargas laborales y perfiles del personal.
Envía copia de los documentos a la Secretaria de la Oficina de Asesoría Legal para que realice  el  seguimiento a las respuestas.</t>
  </si>
  <si>
    <t>Realizar seguimiento semanal a las respuesta de las solicitudes de servicio a partir de los datos registrados por el Tecnológo Administrativo en el formato de seguimiento de solicitudes de servicio, en caso de que no se haya dado respuesta en el término estipulado, solicita vía correo electrónico al profesional designado en el reparto sustentar con soportes, el motivo por el cual no se respondió dentro del término.</t>
  </si>
  <si>
    <t>MPFJ0101F02 Seguimiento de solicitudes de servicio</t>
  </si>
  <si>
    <t>Verificación de la información consignada en la orden de trabajo (Verificación de aviso SAP)</t>
  </si>
  <si>
    <t>Aviso SAP</t>
  </si>
  <si>
    <t>Realizar visitas aleatorias a campo con el fin de validar respiuestos sacados del almacén vs el uso real de ellos Se debe realizar como mínimo 2 veces al mes.</t>
  </si>
  <si>
    <t>Validación de la información censal. Objetivo: Identificar las unidades sociales y usos de los predios Descripción: Todo censo debe estar aprobado por el el Coordinador Social y el Jefe de División. El Coordinador Social revisa los formatos de recolección de información (censo) diligenciados por los profesionales sociales prediales, verificando la consistencia de la información y cuando se detecten casos excepcionales se realiza visita en terreno y si se evidencia que existen varias unidades familiares en el mismo predio en calidad de propietarios o mejoratarios residentes se escalan al Comité de reasentamientos. Dicho Comité es convocado por el Director de de Bienes Raíces para el análisis de aplicabilidad del factor vivienda de reposición.</t>
  </si>
  <si>
    <t>Formato de Recolección de información censal, Ayuda de Memoria, registro fotográfico, lista de asistencia</t>
  </si>
  <si>
    <t>Control de calidad del Avalúo y aprobación por la Mesa Técnica de Avalúos Objetivo: Validar la calidad del avalúo conforme a la Normativa vigente y aprobar el mismo por parte de la Mesa Técnica Descripción: Revisar que el avalúo cumpla con los lineamientos establecidos en la Normativa vigente, coherencia, consistencia y calidad de la información técnica, jurídica y social que aplique de acuerdo con lo definido en el Instructivo MPFP0101I01. En caso de observar inconsistencias el profesional avaluador debe solicitar  oficialmente a la  Entidad  que elaboró el avalúo.  Posteriormente, se presentan los resultados del control de calidad para validación y aprobación del avalúo.</t>
  </si>
  <si>
    <t>Revisión de insumos de avalúos entregados por los grupos de Adquisición Predial Objetivo: Verificar los insumos técnicos, jurídicos, normativos y sociales para realizar la solicitud oficial del avalúo Descripción: Una vez el Grupo de Adquisición Predial entrega los insumos para realizar el avalúo conforme a lo dispuesto en el Instructivo MPFP0101I01 (ítem Solicitud por parte del Técnico del proyecto a cargo), los Profesionales del Grupo de Avalúos verifican los insumos recibidos según corresponda: técnicos, jurídicos, normativos, sociales (los insumos sociales de acuerdo con el procedimiento MPFP0105P Procedimiento gestión social predial) En el caso, que los insumos no hayan perdido vigencia se procederá a solicitar la actualización de estos, previo a la emisión de la solicitud oficial para la elaboración del avalúo.</t>
  </si>
  <si>
    <t>Oficio de solicitud de avalúo, insumos prediales actualizados</t>
  </si>
  <si>
    <t xml:space="preserve">Prueba Restore Backup Offline SAP, ver "154_AIX_SAPPRD_Filesys_M3m-A2a". </t>
  </si>
  <si>
    <t>Presentar solicitud para realizar el análisis de procebilidad de apertura de investigación</t>
  </si>
  <si>
    <t>Queja o Informe MPCD0101F04 Recepción de queja verbal</t>
  </si>
  <si>
    <t>Ger Sistema Maestro - Dir Abastecimiento
Ger Sistema Maestro - Dir Red Matriz Acueducto
Gerencia Servicio al Cliente - Ger Z5
Gerencia Servicio al Cliente - Ger Z4
Gerencia Servicio al Cliente - Ger Z2
Gerencia Servicio al Cliente - Ger Z3
Gerencia Servicio al Cliente - Ger Z1</t>
  </si>
  <si>
    <t>1. MPMA0214F02 Control Diario De Operación Planta Tibitoc 2. MPMA0211F01 Control Diario De Operación planta wiesner  3. MPMA0212F01 Control Diario De Operación Planta El Dorado 4. MPMA0205F01 Informe Diario De Operación La Laguna 5. MPMA0206F01 Control Diario De OperaciónPlanta De Tratamiento Vitelma  6. MPMA0210F01 Control Diario De Operación Planta Yomasa</t>
  </si>
  <si>
    <t xml:space="preserve">Muestreo de seguimiento a las ordenes de trabajo en el SGO </t>
  </si>
  <si>
    <t xml:space="preserve">Revisión y visto bueno de la prestación del servicio de carrotanque </t>
  </si>
  <si>
    <t>MPMA0714F01 Planilla de entrega agua en carrotanque
 Registro en SGO</t>
  </si>
  <si>
    <t>Ger Sistema Maestro - Dir Red Matriz Acueducto
Gerencia Servicio al Cliente - Ger Z5
Gerencia Servicio al Cliente - Ger Z4
Gerencia Servicio al Cliente - Ger Z2
Gerencia Servicio al Cliente - Ger Z3
Gerencia Servicio al Cliente - Ger Z1</t>
  </si>
  <si>
    <t>Presentar solicitud para realizar el análisis de procedibilidad de apertura de investigación disciplinaria</t>
  </si>
  <si>
    <t>Queja o Informe                      
Recepción de queja verbal MPCD0101F04</t>
  </si>
  <si>
    <t>Solicitud de avisos SAP a la DITG y a la DIE del los estudios de topobatimetría, modelo digital de terreno y modelo hidráulico e hidrológico.</t>
  </si>
  <si>
    <t>Aviso SAP a la Dirección Ingeniería Técnica y Geográfica (DITG) y Dirección de Ingeniería Especializada (DIE)</t>
  </si>
  <si>
    <t>Participar en reuniones para priorizaciones de cuerpos de agua, con las autoridades ambientales (Secretaria Distrital de Ambiental (SDA), Instituto Distrital de Gestión de Riesgo y Cambio Climático (IDIGER), Secretaria Distrital de Habitad (SDHT) y aquellas entidades que por su rol sean requeridas según Decreto 172 de 2014)</t>
  </si>
  <si>
    <t>MPFD0801F05 Ayuda de memoria y MPFD0801F04 lista de asistencia de las reuniones con la demás entidades</t>
  </si>
  <si>
    <t>Realizar la declaración de conflicto de interés.</t>
  </si>
  <si>
    <t>Declaración de conflicto de interés / SIDEAP.</t>
  </si>
  <si>
    <t>Visita conjunta con las entidades que participan en las mesas de priorizaciones</t>
  </si>
  <si>
    <t>Ayuda de memoria MPFD0801F05 y lista de asistencia MPFD0801F04 de las visitas</t>
  </si>
  <si>
    <t>Reportar en el aplicativo Web de la Secretaria Distrital de Ambiente: 
1.	Los informes mensuales de generación de Residuos de Construcción y Demolición (RCD).
2.	Certificación de acopio de llantas, cuando lo determine el proceso.</t>
  </si>
  <si>
    <t>Informe MPFD0801F08 "Reporte mensual de RCD de los pines de obra en el aplicativo WEB de la SDA"</t>
  </si>
  <si>
    <t>Realizar el reporte anual en el aplicativo del IDEAM la generación y los certificados de disposición final de los residuos peligrosos.</t>
  </si>
  <si>
    <t>Radicado, anexo y Excel de generación.</t>
  </si>
  <si>
    <t>Realizar el reporte anual ante la UAESP de residuos aprovechables.</t>
  </si>
  <si>
    <t>MPFD0801F08 Informe 
MPFD0801F02  Carta externa</t>
  </si>
  <si>
    <t>Socializaciones y/o sensibilización en RCD al supervisor/ interventor/ contratista.</t>
  </si>
  <si>
    <t>Verificar el permiso del sitio de disposición final para recepción de material vegetal</t>
  </si>
  <si>
    <t>Permiso de disposición de material vegetal (verificado)</t>
  </si>
  <si>
    <t>Verificar los certificados de disposición final de material vegetal, en el cual se incluya la cantidad de material, el sitio de disposición y el tratamiento realizado.</t>
  </si>
  <si>
    <t>Informe de gestión contrato o convenio MPFB0202F16, que este en ejecución e incluya los certificado de disposición final de residuos vegetales</t>
  </si>
  <si>
    <t xml:space="preserve">Verificación de la programación de rutas en el SGO </t>
  </si>
  <si>
    <t>Muestreo de seguimiento a las ordenes de trabajo en el SGO</t>
  </si>
  <si>
    <t xml:space="preserve">Queja o Informe
 MPCD0101F04 Recepción de queja verbal </t>
  </si>
  <si>
    <t xml:space="preserve">Verificación de materiales antes de la liquidación de las ordenes de trabajo </t>
  </si>
  <si>
    <t xml:space="preserve">Muestreo de seguiimiento a las ordenes de trabajo en el SGO </t>
  </si>
  <si>
    <t>Seguimiento a la salida diaria de materiales de mantenimiento de la PTAR El Salitre</t>
  </si>
  <si>
    <t>MPML0302F02 Salida Diaria de Materiales Almacén</t>
  </si>
  <si>
    <t>Diligenciamiento del compromiso del Codigo de Integridad de la EAAB</t>
  </si>
  <si>
    <t>Muestreo del MPEH0401F01 compromiso frente al Codigo de Integridad</t>
  </si>
  <si>
    <t xml:space="preserve">Gestionar solicitud ante área competente.  El equipo social recibe las solicitudes y las direcciona a las áreas competentes, con el fin de que realicen la evaluación y trámite de las mismas y éstas definan si son o no de competencia de la Empresa. </t>
  </si>
  <si>
    <t>Informe de Gestión Social Mensual</t>
  </si>
  <si>
    <t>Presentar solicitud para realizar el análisis de procedibilidad de apertura de investigación disciplinaria
 Tramitar todas las denuncias de corrupción de los fontaneros que recibieron dinero o dádivas a cambio de no ejecutar las actividades programadas ante la Oficina de Control Disciplinario, aportando las pruebas y la documentación pertinente.</t>
  </si>
  <si>
    <t>Memorando Interno de traslado de la denuncia de corrupción</t>
  </si>
  <si>
    <t>Descripción: El funcionario delegado en la División de Atención al Cliente de cada zona recibe el reporte del resultado de la visita T3 realizada por el personal de terreno, consolidando la información en una base de datos de infiltraciones y posteriormente se programa una nueva visita al usuario con el fin de verificar que si haya existido la infiltración.</t>
  </si>
  <si>
    <t>Informe de gestión  de la División de Atención  al Cliente</t>
  </si>
  <si>
    <t>Descripción: La Dirección de Jurisdicción de Cobro Coactivo remite cada mes la base de partidas bloqueadas a las Direcciones Comerciales de cada zona, con el fin de validar si existe o no un soporte que avale el bloqueo de la partida. El personal de apoyo designado en la zona depura la base de datos identificando las partidas que deben estar bloqueadas porque presentan una justificación y las que no presentan justificación o deben desbloquearse. Respecto a las partidas que no hayan sido debidamente justificadas, el Jefe de División de Atención al cliente de la respectiva zona remite dicha información a los responsables del área con el fin de que se analice para tomar las medidas que considere pertinentes. Cuando la partida que está bloqueada corresponde a otra zona y no hay un soporte de justificación se procede a desbloquear y se remite por parte del Jefe de División de Atención al Cliente al Jefe de la zona correspondiente.</t>
  </si>
  <si>
    <t>Informe de Gestión de la División de Atención al Cliente</t>
  </si>
  <si>
    <t>Descripción: En el Sistema de Información Empresarial se tiene parametrizado de acuerdo con unos criterios que hacen referencia a unos montos establecidos para realizar los ajustes, en los cuales existen unos niveles de autorización que requiere el sistema para que el Profesional pueda realizar el ajuste de acuerdo con lo especificado en el Manual de Ajustes. Descargar del SIE la información de los ajustes de facturación y validar si existe o no un soporte que avale los ajustes de facturación, de acuerdo con los criterios definidos en el Manual de Ajustes. En caso de detectar inconsistencias, se remite al Jefe de Zona con el fin de que se tomen las medidas a que haya lugar. Cuando el ajuste corresponde a otra zona y no haya un soporte de justificación se remite por parte del Jefe de División de Atención al Cliente al Jefe de la zona correspondiente.</t>
  </si>
  <si>
    <t>Descripción: Realizar la validación de las solicitudes de las zonas en cuanto a la actualización de parámetros facturables tales como: clase de uso, estrato y nomenclatura, por solicitud del usuario. Los criterios de verificación son: * El cambio de clase de uso se verifica a través de la visita en terreno. * El cambio de estrato se verifica a través de la veracidad de la resolución expedida por la Secretaria de Planeación Distrital. * El cambio de nomenclatura se verifica a través de visita en terreno, validación en el Sistema de Información Geográfica (SIGUE) o aviso SAP registrado por la zona.</t>
  </si>
  <si>
    <t>Respuesta a las solicitudes realizadas por las zonas por medio de:
* Memorando interno 
* Correo electrónico</t>
  </si>
  <si>
    <t>Descripción: De manera aleatoria, se verifica en el Sistema de Información Empresarial (SIE) que los parámetros resportados conserven su integridad en cada una de las etapas del proceso de Recuperación de Consumos dejados de Facturar. En caso de identificar desviaciones se realizará seguimiento por parte del Jefe de División Atención al Cliente de la Zona, quien realizará las respectivas gestiones. Los criterios de verificación son: * Monto de liquidaciones. * Monto de metros cúbicos. * Muestra de resultados de visitas inefectivas. * Clases de uso, actividad económica y estrato. * Recolección de pruebas.</t>
  </si>
  <si>
    <t>Reporte de seguimiento verificación aleatoria</t>
  </si>
  <si>
    <t>Descripción: De la totalidad de los trámites gestionados por el subproceso de incorporación de usuarios y gestión del desarrollo urbano, se toma una muestra mensual acorde con la capacidad operativa de la zona para realizar validación de datos iniciales técnicos y de facturación (clase de uso, estrato, tarifa), identificar si existen desviaciones o inconsistencias; y en el caso que aplique, generar una segunda visita de control.</t>
  </si>
  <si>
    <t>Base de excel mensual con validación de los datos.
Actas de primera y segunda visita, según aplique.</t>
  </si>
  <si>
    <t xml:space="preserve"> Descripción: Se realiza las siguientes actividades: 1)Verificación por parte de Apoyo Técnico del cumplimiento de la certificación de viabilidad y disponibilidad inmediata de servicios públicos realizada por la zona sobre los diseños presentados por el urbanizador. 2)La Dirección de Apoyo Técnico verifica el cumplimiento de la norma técncia de la EAAB. 3) La Dirección de Apoyo Técnico realiza presentación a la Gerencia de Zona el diseño aprobado.</t>
  </si>
  <si>
    <t>MPMU0101F08
Carta de Compromiso  de Urbanizadores</t>
  </si>
  <si>
    <t>Ger Servicio al Cliente - Dir Apoyo Tecnico</t>
  </si>
  <si>
    <t xml:space="preserve"> Descripción: Verificación por parte de Apoyo Técnico del cumplimiento de la factibilidad del servicio del diseño conceptual presentado por el promotor.</t>
  </si>
  <si>
    <t>MPMU0101F02 Factibilidad de Servicio
 Carta Externa de no objección formulación plan parcial</t>
  </si>
  <si>
    <t>"Cada vez que la empresa requiera realizar operaciones de crédito el Director de Análisis de Riesgos Financieros analiza las ofertas recibidas, evalúa la modalidad de tasa de interés y presenta recomendación al Comité de Riesgos Financieros.
 Evidencia: MPFD0801F07 Plantilla Power Point Presentación"</t>
  </si>
  <si>
    <t>MPFD0801F07 Plantilla Power Point Presentación</t>
  </si>
  <si>
    <t>"El Comité de Riesgos Financieros cada vez que se requiera evalúa las alternativas de tasa de interés y determina las opciones para realizar la adjudicación y decide la modalidad de tasa de interés. En caso que no sea conveniente finaliza el proceso, se aplaza o se de inicio a uno nuevo. Los resultados son consignados en el acta de comité.
 Evidencia: Documenton Técnico  Acta de comité"</t>
  </si>
  <si>
    <t>Documenton Técnico  Acta de comité</t>
  </si>
  <si>
    <t>"El Director de la Dirección Jurisdicción Coactiva y el profesional Especializado nivel 20 mensualmente establecen la gestión de cobro masivo de acuerdo al Instructivo MPFF0417I01 “Mensajería SMS – IVR”; posteriormente, el profesional nivel 22 y/o técnico nivel 32 realizan el diligenciamiento del formato MPFF0417F02 Check List envio SMS IVR´s y formato MPFF0417F03 “Check list envío de masivos prejuridico, con el fin de verificar la cantidad de cuentas y valores gestionados, en caso de no lograr la recuperación de cartera se realizará nuevamente el cobro de las obligaciones en mora y se genera  Informe de Gestiòn por etapa de cobro.
 Evidencia: MPFD0801F08 Informe de Gestión por etapa de Cobro."</t>
  </si>
  <si>
    <t>MPFD0801F08 Informe de Gestión por etapa de Cobro.</t>
  </si>
  <si>
    <t>El profesional 22 , los primeros cinco dias de cada mes realiza seguimiento a los archivos "órdenes de tesorería" emitidas por la Dirección de Tesoreria, que se encuentran en el file server del proceso generados por la adquisición de títulos del período. 
 Revisa que las ordenes de tesorería extraidas de la carpeta compartida cumpla con los siguientes critérios:
 * La entidad financiera sea la aprobada por el comité de riesgos. * Cumplir con el cupo otorgado. * La tasa de rentabilidad sea la mejor.
 En el caso de tener observaciones sobre las órdenes de tesorería se solicitan los ajustes correspondientes.
 Posteriormente actualiza el archivo de Excel "órdenes de tesoreria" aplicando las politicas dadas en los comités de riesgos financieros para inversiones de portafolio de la Empresa.
 Evidencia: Órdenes de Tesorería</t>
  </si>
  <si>
    <t>Órdenes de Tesorería</t>
  </si>
  <si>
    <t>Trimestralmente el Profesional Especializado nivel 20 mediante el aplicativo destinado para las grabaciones, de forma aleatoria, son monitoreadas las llamadas de las extensiones de la Direccion de Tesorería donde se realizan inversiones del Portafolio para garantizar la trasparencia de las operaciones. Los critérios de verificación son los siguientes:
 * Se identifica que la entidad de negociación sea la indicada por la empresa. * Que se esté negociando con un funcionario de esa misma entidad.  * En la llamada debe identificarse el código del papel u orden de tesorería. * El monto sea consistente con lo inicialmente pactado. * Que la tasa corresponda a la pactada. * El plazo sea consistente a la negociación inicial. 
 El resultado del seguimiento es consignado en una ayuda de memoria para socializar con el director y otro profesional del área.
 Si se evidencia alguna irregularidad en el proceso se notificará a la Dirección de Tesorería o, de ser necesario, se socializará dicha irregularidad en el comité de riesgos financieros. 
 Evidencia: Ayuda de Memoria</t>
  </si>
  <si>
    <t>Ayuda de Memoria</t>
  </si>
  <si>
    <t>El responsable de la caja menor, verifica las solicitudes de erogación realizadas por las áreas y los soportes correspondientes, revisando que éstas correspondan a los rubros disponibles y que cuenten con las firmas autorizadas y/o vistos buenos correspondientes, conforme a lo descrito en la Resolución de cajas menores de la vigencia.  En caso de alguna inconsistencia se verifica con el proveedor o el funcionario. Las áreas tienen un plazo de 3 días hábiles para realizar la legalización de la factura. Para el caso de reembolsos pueden legalizarlo dentro del mismo mes o al mes siguiente (exceptuando el mes de diciembre). Con los cierres mensuales, el área Tributaria verifica la consistencia de la información de las facturas, y en caso tal solicita las aclaraciones a que haya lugar.
 Evidencia: Formato de solicitud de erogación caja menor MPFF0804F01, Formato de Relación gastos de transporte efectuados caja menor MPFF0804F09</t>
  </si>
  <si>
    <t>Formato de solicitud de erogación caja menor MPFF0804F01, Formato de Relación gastos de transporte efectuados caja menor MPFF0804F09</t>
  </si>
  <si>
    <t>Ger Sistema Maestro - Dir Abastecimiento
Ger Sistema Maestro - Dir Bienes Raices
Ger Gestion Humana y Administrativa - Dir Servicios Administrativos</t>
  </si>
  <si>
    <t>El profesional nivel 22 verifica semanalmente los procesos coactivos de acuerdo a los criterios relacionados a continuación:
 * Años Mora (Priorizando expedientes &gt; 5 años) * Avance Procesal, identificando las gestiones que se han adelantado en los procesos, y aquellas que deben ser impulsadas o firmadas por los Abogados, Secretarios y Coordinadores * Valor de la obligación, priorizando las obligçaciones con cuantías más altas.
 Diligencia y remite a los abogados sustanciadores vía correo electrónico el acta de reparto de expedientes, priorizando los criterios descritos.
 Si la medida cautelar no fue inscrita o la Superintendencia de Subsidio Familiar entrega información acerca de los bienes o cuentas que posea del deudor, se debe realizar nuevamente el reparto del expediente, con el fin de aplicar el embargo que corresponda.</t>
  </si>
  <si>
    <t>Base de datos con avance Gestión Procesal Correo electrónico MPFF0404F02 Acta reparto de expedientes</t>
  </si>
  <si>
    <t>Mensualmente el Profesional Nivel 22 verifica que los Abogados, Secretarios y Coordinadores hayan impulsado los procesos asignados, comparando los expedientes relacionados en el acta de reparto y los movimientos registrados en el aplicativo Coactivo Web. 
 Posteriormente, vía correo electrónico se remite la relación de procesos pendientes de impulso, correo que debe ser enviado a los abogados que tienen pendiente sustanciación, a los supervisores correspondientes y al Director, con el fin de que se realice el impulso o registro que corresponda, y se procederá con la aprobación de la cuenta de cobro acorde a los productos efectivamente realizados.
 Los resultados de esta gestión se presentarán en el informe de gestión de la etapa coactiva.</t>
  </si>
  <si>
    <t>Base Expedientes sin Impulso  Correo Expedientes sin Impulso Informe Gestión Etapa Coactiva</t>
  </si>
  <si>
    <t>El Profesional Nivel 22 extrae del ERP SAP por medio de la transacción ZFICA083,  la relación de financiaciones o refinanciaciones suscritas semanalmente por los funcionarios de la Dirección Jurisdicción Coactiva y envía la información por correo electrónico a todos los colaboradores de la DJC. 
 Quincenalmente, el Profesional nivel 22 verifica que el número de financiaciones efectuas en el ERP SAP y entregadas al área del archivo, tengan la totalidad de los documentos aportados por el usuario. En caso de que no estén los documentos completos, se solicitan por correo electrónico.</t>
  </si>
  <si>
    <t>Correo electrónico (Listado de acuerdos de pago pendientes)</t>
  </si>
  <si>
    <t xml:space="preserve">Diariamente los Auxiliares Administrativos Nivel 40 y 32 realizan la asignación teniendo en cuenta únicamente el consecutivo de llegada de los documentos de cobro, excepto las argumentadas de acuerdo a las indicaciones de la política No. 23 del procedimiento  MPFF0501 Registro de facturas y documentos en Cuentas por Pagar. 
 Los Profesionales Especializados Nivel 21 y los Auxiliares Administrativos Nivel 32 diariamente identifican los documentos de cobro que pueden ser registrados en el ERP-SAP, y proceden a: - Revisar los indicadores tributarios de renta, IVA e ICA del acreedor y demás conceptos a descontar, realizando los ajustes pertinentes si la información de los indicadores tributarios parametrizados en el sistema no corresponde con la operación o concepto cobrado, estos ajustes serán realizados con base en la información registrada en el Registro Único Tributario (RUT) y/o documento de cobro a través de la Transacción XK03 Acreedor Visualizar: Acceso. - Parametrizar la herramienta J1ICONVEND para la verificación de los documentos de cobro de las personas naturales prestadoras de servicios, de acuerdo con sus características en cuanto a pagos de seguridad social y deducciones. - Determinar para su respectivo registro si los documentos de cobro corresponden a operaciones comerciales realizadas con o sin gestión contractual. - Realizar el registro, a través de las transacciones SAP autorizadas, F-43 "Registrar factura acreedor " y ZAP73 "Añadir factura recibida", de los documentos de cobro recibidos, la transacción utilizada dependerá del documento logístico informado para su registro contable, si se trata de un trámite con gestión contractual tendrá entrada de mercancía, si el trámite es sin gestión contractual tendrá registro presupuestal (RP).
  </t>
  </si>
  <si>
    <t>Archivo de Excel “Base de Datos Documentos de Cobro Recibidos"</t>
  </si>
  <si>
    <t>Se enexa el informe recibido de la Gerencia de Planeamiento en el mes de marzo de 2024, en el cual la dirección seguros fue la mejor calificada después de las direcciones de  Imagen Corporativa y Comunicaciones, Gestión de Compensaciones, con  una calificación de 4,45 sobre 5.</t>
  </si>
  <si>
    <t xml:space="preserve">La autorización de cambios en la Programación  se realiza enviando  al Director  por parte del responsable técnico mediante correo electrónico la programación de turnos del mes, para personal de planta para autorizar las horas extras en SAP,si se requiere un permiso por parte del analista que este programado  se  autoriza el  permiso por parte del Director.  Se adjunta correo electrónico con la aprobación  por parte del Director como evidencia del cumplimiento de esta actividad. 
 Se aclara que este control tiene observaciones por parte de Control Interno por lo que  se trabajara en la nueva versión del mapa de riesgos y se ajustara este control de acuerdo con las recomendaciones dadas. . </t>
  </si>
  <si>
    <t xml:space="preserve">Se adjuntas los reportes obtenidos de los aplicativos archivo electrónico y firma electrónica; es importante tener en cuenta que las autorizaciones del uso de estas aplicaciones lo hace la Dirección Informática mediante los formularios GIA y la DITG los ejecuta. </t>
  </si>
  <si>
    <t>Se adjuntan muestra de soportes del SGO de las Divisiones de Acueducto de las Zonas.</t>
  </si>
  <si>
    <t>El reporte se realiza de manera anual. En el autocontrol del mes de abril se cargaron las evidencias. El próximo reporte se realizará en el año 2025.</t>
  </si>
  <si>
    <t>Se adjuntan muestra de soportes del SGO de las Divisiones de Alcantarillado de las Zonas.</t>
  </si>
  <si>
    <t>Como resultado de la medida cautelar decretada por la Honorable Magistrada, Dra. Nelly Yolanda Villamizar, tras la inspección judicial realizada en la PTAR Salitre los días 9, 10 y 13 de septiembre de 2021, en el marco del 'Incidente No. 70 - Planta de Tratamiento de Aguas Residuales (PTAR) Salitre y Aprovechamiento de Lodos', se ordenó que la EAAB ESP asumiera de inmediato la operación asistida de la Fase II de la planta. En cumplimiento de esta orden, el edificio 102, correspondiente al almacén, fue entregado formalmente a la EAAB ESP el 3 de noviembre de 2023. Desde esa fecha, la EAAB ESP ha sido responsable del 100% de la operación del almacén bajo la Dirección de Activos Fijos.
 Como contratistas de Aguas de Bogotá S.A. ESP, hemos estado realizando controles internos cuatrimestrales para el seguimiento del uso de herramientas y materiales consumidos en la PTAR Salitre. Sin embargo, es importante aclarar que esta responsabilidad debería recaer directamente en la Dirección de Activos Fijos.
 Adjunto las evidencias correspondientes para su revisión:
 Anexo 1: Vale de Herramientas
 Anexo 2: Salidas Diarias de Materiales del Almacén
 Anexo 3: Órdenes de Trabajo y Relación de Salida de Materiales
 Anexo 4: Registros SAP de Salida de Materiales
 El riesgo identificado ha sido controlado, por lo que no se ha materializado.</t>
  </si>
  <si>
    <t>El control se realiza mes a mes y se  consolida en el  informe de gestión de la división de atención al cliente de cada zona, en el cual, se analizan diferentes temas relevantes entre ellos, verficación de fugas imperceptibles, partidas bloqueadas, ajustes, recuperación de consumos, entre otros. Se anexa muestra de los informes para el periodo de seguimiento.  Es de tener en cuenta que se esta en proceso de actualización de las matrices de riesgo.</t>
  </si>
  <si>
    <t>Se remite la evidencia del control - Archivo de Excel “Base de Datos Documentos de Cobro Recibidos"; para los períodos abril a julio de 2024.
 Quedamos atentos a lo solicitado por los auditores.</t>
  </si>
  <si>
    <t xml:space="preserve">Durante el periodo no se activó el control correctivo porque no se materializo la consecuencia identificada   </t>
  </si>
  <si>
    <t>Diseño del control: Se debe mejorar el propósito del control, la periodicidad del control, criterios para ejecutar la actividad y que actividades adicionales se realizan cuando se presentan desviaciones, importante resaltar que la matriz se encuentra en proceso de actualización
 Ejecución del control: No se relaciona evidencia del control dado que se manifiesta que no fue necesario activar el control</t>
  </si>
  <si>
    <t>Diseño del control: El control tal cual como está descrito cumple con los parámetros establecidos en la metodología de administración de riesgos (frecuencia, responsable, propósito, evidencias y criterios de revisión y de aceptación o rechazo). Sin embargo, se recomienda incluir en el campo medio de verificación (evidencia), los formatos mencionados en la descripción, ya que solo registra el MPFD0801F08 Informe de Gestión por etapa de Cobro. Si bien, el diseño del control cumple con los parámetros definidos, es importante dar claridad sobre el propósito del mismo frente a la gestión del riesgo de corrupción, el cual hace referencia a la “(…) exclusión o manipulación de la información de las cuentas contrato omitiendo las acciones operativas de la gestión de cobro de la cartera misión con el fin de favorecer intereses particulares.”. Se evidencian varios actores en la ejecución del control, siendo importante definir cuál de estos desarrolla realmente el control de cara a tratar la causa “No remitir la totalidad de cuentas que cumplen los criterios de corte o suspensión del servicio de acueducto”, la cual se identifica que puede originar la materialización del riesgo de corrupción.
 Ejecución del control: Se evidencia Informes de cobro prejurídico, persuasivo y coactivo de Abril a Julio de 2024.La evidencia proporcionada en la herramienta Archer demuestra que la ejecución del control se está llevando a cabo conforme la descripción, medio de verificación y período del monitoreo.</t>
  </si>
  <si>
    <t>RP-9444</t>
  </si>
  <si>
    <t>RP-9442</t>
  </si>
  <si>
    <t>RP-9443</t>
  </si>
  <si>
    <t>RP-9569</t>
  </si>
  <si>
    <t>RP-9565</t>
  </si>
  <si>
    <t>RP-9566</t>
  </si>
  <si>
    <t>RP-9567</t>
  </si>
  <si>
    <t>RP-9568</t>
  </si>
  <si>
    <t>RP-9541</t>
  </si>
  <si>
    <t>RP-9542</t>
  </si>
  <si>
    <t>RP-9529</t>
  </si>
  <si>
    <t>FND-31555</t>
  </si>
  <si>
    <t>R101-MPCI</t>
  </si>
  <si>
    <t>FND-29854
FND-29855
FND-29856
FND-29857
FND-29858
FND-29859
FND-29860
FND-29861
FND-29867
FND-29868
FND-29869
FND-29870</t>
  </si>
  <si>
    <t>R6-MPFP
R7-MPFP
R2-MPFM
R7-MPML
R7-MPMU
R8-MPMU
R9-MPMU
R10-MPMU
R1-MPFD
R10-MPFF
R5-MPMA
R7-MPMA</t>
  </si>
  <si>
    <t>FND-31599</t>
  </si>
  <si>
    <t>FND-31590</t>
  </si>
  <si>
    <t>R114-MPEH</t>
  </si>
  <si>
    <t>FND-29463
FND-29464</t>
  </si>
  <si>
    <t>R4-MPFA
R5-MPFA</t>
  </si>
  <si>
    <t>FND-29458
FND-29459
FND-29460</t>
  </si>
  <si>
    <t>R5-MPMA
R6-MPMA
R7-MPMA</t>
  </si>
  <si>
    <t>FND-29461
FND-29462</t>
  </si>
  <si>
    <t>R7-MPML
R8-MPML</t>
  </si>
  <si>
    <t>FND-31583</t>
  </si>
  <si>
    <t>R101-MPMP</t>
  </si>
  <si>
    <t>Código Riesgo</t>
  </si>
  <si>
    <t>Código Control</t>
  </si>
  <si>
    <t>Descripción Control</t>
  </si>
  <si>
    <t>Fecha autocontrol CYP</t>
  </si>
  <si>
    <t>DISEÑO DEL CONTROL</t>
  </si>
  <si>
    <t>EJECUCIÓN DEL CONTROL</t>
  </si>
  <si>
    <t>Aclaración</t>
  </si>
  <si>
    <t>2/12/2024</t>
  </si>
  <si>
    <t>El Jefe de la OCIG, cada vez que recibe el informe preliminar de una auditoría o seguimiento por parte del equipo auditor, lo revisa verificando el cumplimiento de los objetivos, alcance y cronograma de trabajo planteados y que las observaciones estén adecuadamente planteadas conforme a los criterios, metodologías y normas aplicables, como evidencia de aplicación se adjunta el correo remisor del Plan de Mejoramiento en el maco del seguimiento a MIPG.</t>
  </si>
  <si>
    <t>Se evidencia correo electrónico del 25 de noviembre de la Jefe de La Oficina de Control Interno y Gestión relacionando los ajustes a realizar en el informe de seguimiento MIPG-2024 y respuesta de la funcionaria Luz Dary Valbuena Melengue donde manifiesta que va a realizar los ajustes.</t>
  </si>
  <si>
    <t>27/12/2024</t>
  </si>
  <si>
    <t>Si</t>
  </si>
  <si>
    <t>El  Jefe de la Oficina de Control Interno y Gestión (OCIG), mensualmente, durante el ejercicio auditor realiza reuniones de seguimiento con los profesionales de la OCIG, donde verifica el desarrollo de la auditorías y seguimientos consignados en el Plan Anual de Auditoria Combinadas, dejando evidencia en ayuda de memoria. como evidencia de la ejecución del control se adjunta la ayuda de memoria de fecha 5 de noviembre del 2024 en donde se realizo seguimiento a las actividades del Plan con corte a Octubre y se verificaron las que tienen entregable en noviembre.</t>
  </si>
  <si>
    <t>Se evidencia lista de asistencia y ayuda de memoria “Seguimiento PAA 2024- noviembre” del 5 de noviembre  donde en la orden del día se verifica PAA-2024 y las auditorias.</t>
  </si>
  <si>
    <t>La jefe de la OCIG, antes de iniciar la auditoría o el seguimiento, verifica que el equipo auditor no  presenten conflictos  de interés con la unidad auditada; para ello valida la suscripción del formato Declaración de Independencia y Objetividad de auditoría.  Como evidencia de la aplicación del control se adjunta la Declaración de Independencia y Objetividad de auditoría, suscrita el el ejercicio auditor 05. CONSTRUCTORES Y URBANIZADORES por el equipo de profesionales auditores.</t>
  </si>
  <si>
    <t>Se evidencia formato declaración de independencia y objetividad de auditoria del 2 de julio de 2024 firmado por Edwin Fernando Bermúdez Mahecha, Carlos Henry Téllez Mora  y Alberto Mosquera Bernal en el marco de la auditoria  Constructores y urbanizadores. Los soportes relacionados no corresponden al periodo de corte.</t>
  </si>
  <si>
    <t>Cuenta con evidencias que no aplica para el periodo evaluado</t>
  </si>
  <si>
    <t>20/12/2024</t>
  </si>
  <si>
    <t>Sobre la activación del protocolo manejo de comunicaciones en situaciones de crisis, para el periodo septiembre, octubre, noviembre y diciembre de 2024 no fue necesaria su activación debido a que no se presentó contingencia ni se materializó riesgo alguno que derivara en situación de crisis.
 Sin embargo, a la información sobre crisis de racionamiento documentada y reportada en el periodo anterior, adjuntamos para este periodo el reporte consolidado de campañas realizadas sobre este tema en la vigencia 2024.
 El documento que se adjunta contiene descripción al detalle de las campañas, canales de comunicación e impactos en los medios del tema racionamiento</t>
  </si>
  <si>
    <t xml:space="preserve">Este control ya no se encuentra vigente en la actualización de la matriz de riesgos del proceso gestión de comunicaciones, su permanencia solo obedece a la relación con otros procesos donde fué utilizado por lo que se deben ajustar las matrices de riesgo de los procesos donde se menciona, adicionalmente los controles llamados anteriormente transversales no aplican en la metodología de riesgos vigente.  Los controles correctivos no aplican a los riesgos de corrupción.  
 En cuanto a las evidencias se presenta documento que contiene descripción al detalle de las campañas, canales de comunicación e impactos en los medios del tema racionamiento, se debe tener en cuenta que este control también fue utilizado en otros procesos para riesgos de gestión </t>
  </si>
  <si>
    <t>No</t>
  </si>
  <si>
    <t>Al ser control correctivo, este no debe identificarse en un riesgo de corrupción</t>
  </si>
  <si>
    <t xml:space="preserve">Durante los meses de septiembre, octubre, noviembre y diciembre (corte a 17 de diciembre) de 2024 se hizo la revisión, ajustes y aprobación final de los boletines de prensa a publicar por parte de la jefe de la Oficina Asesora de Imagen Corporativa y Comunicaciones.
 Se envía evidencia de la revisión, ajustes y aprobación para publicación contenidos de Comunicación Interna (se remite una aprobación como evidencia y ejemplo de las más de 90 que se hacen al mes y se pueden consultar en la carpeta file server de la Oficina)
 Se adjuntan correos de revisión y aprobación respectivos.
 Nota: De acuerdo con la solicitud del jefe de comunicaciones y la aprobación de la directora de Calidad y Procesos, se apoya en el reporte y cargue de evidencias de los riesgos de corrupción y planes de tratamiento enviadas por la Oficina de Comunicaciones </t>
  </si>
  <si>
    <t>Evidencias de meses de septiembre, octubre, noviembre y diciembre</t>
  </si>
  <si>
    <t>Diseño del control: El control cumple con los criterios de diseño del control de acuerdo con la metodología vigente (Responsable+Acción+Complemento: Frecuencia, criterios de calidad, decisiones de desviación y evidencia)
 Ejecución del control: Se evidencia el cumplimiento del control mediante las  evidencias publicadas correspondientes a la revisión, ajustes y aprobación para publicación contenidos de Comunicación Interna en los meses de septiembre, octubre, noviembre y diciembre (corte a 17 de diciembre) de 2024. Se debe eliminar la  “Nota: De acuerdo con la solicitud del jefe de comunicaciones y la aprobación de la Directora de Calidad y Procesos, se apoya en el reporte y cargue de evidencias de los riesgos de corrupción y planes de tratamiento enviadas por la Oficina de Comunicaciones” , ya que esta corresponde al autocontrol cuando la Dirección Gestión de Calidad y Procesos apoyó en el cargue de evidencias.</t>
  </si>
  <si>
    <t>Durante los meses de septiembre, octubre, noviembre y diciembre (corte a 17 diciembre) de 2024 se hizo la revisión, ajustes y aprobación final de los boletines de prensa a publicar por parte del jefe de la Oficina OICYC.
 Y, para publicación contenidos de Comunicación Interna, se envía como evidencia un correo de revisión y aprobación, como ejemplo de las más de 90 que se hacen al mes y se pueden consultar en la carpeta file server de la Oficina.
 Se adjuntan correos de revisión y aprobación respectivos. 
 Nota: De acuerdo con la solicitud del jefe de comunicaciones y la aprobación de la directora de Calidad y Procesos, se apoya en el reporte y cargue de evidencias de los riesgos de corrupción y planes de tratamiento enviadas por la Oficina de Comunicaciones</t>
  </si>
  <si>
    <t>Boletines de prensa</t>
  </si>
  <si>
    <t>Diseño del control: El control cumple con los criterios de diseño del control de acuerdo con la metodología vigente (Responsable+Acción+Complemento: Frecuencia, criterios de calidad, decisiones de desviación y evidencia)
 Ejecución del control: Se evidencia el cumplimiento del control mediante las  evidencias publicadas correspondientes a la revisión, ajustes y aprobación de los boletines de prensa y de comunicación interna. No aplica la  “Nota: De acuerdo con la solicitud del jefe de comunicaciones y la aprobación de la Directora de Calidad y Procesos, se apoya en el reporte y cargue de evidencias de los riesgos de corrupción y planes de tratamiento enviadas por la Oficina de Comunicaciones” ya que esta corresponde al autocontrol cuando la Direccion Gestión de Calidad y Procesos apoyó en el cargue de evidencias.</t>
  </si>
  <si>
    <t>La planificación y presupuestación de recursos de la vigencia 2025, se presentó al Comité Corporativo el pasado 24 de septiembre y fue aprobada por unanimidad según consta en la certificación del Comité</t>
  </si>
  <si>
    <t>Diseño del control: El control cumple con los parámetros metodológicos ya que contiene frecuencia, descripción del control, criterios de aceptación y rechazo, desviaciones y evidencia.
 Ejecución del control: Se evidencia que el control fue ejecutado conforme fue definido y se cuenta con la respectiva certificación de presentación y aprobación en comité corporativo.</t>
  </si>
  <si>
    <t>29/12/2024</t>
  </si>
  <si>
    <t xml:space="preserve">De julio a septiembre se llevó a cabo la planificación y presupuestación de recursos de funcionamiento y operación teniendo en cuenta los lineamientos presupuestales, de contratación y compras, la alineación con el Plan General Estratégico, las políticas del modelo de servicios compartidos y los techos establecidos. 
 No se carga la evidencia debido al tamaño de la plantilla consolidada, ésta se encuentra para consulta en el fileserver de la Dirección de Rentabilidad, Gastos y Costos. Se anexa presentación  
  </t>
  </si>
  <si>
    <t>La ruta del File Server es: O:\05.Planificacion y Presupuesto\02. Planificación\Planificación 2025
Se adjunta informe y evidencia del cargue de la plantilla en el File Server</t>
  </si>
  <si>
    <t>Diseño del control: El control cumple con los parámetros metodológicos ya que contiene frecuencia, descripción del control, criterios de aceptación y rechazo, desviaciones y evidencia.
Ejecución del control: De acuerdo con lo reportado en el autocontrol se indica que se realizó el ejercicio de presupuestación con las áreas y se adjunta la presentación resumen con la información presentada en Junta Directiva.
Al validar en el File Server con la Directora, se evidencia la plantilla consolidada y el informe soporte de la presupuestación. La ruta del File Server es: O:\05.Planificacion y Presupuesto\02. Planificación\Planificación 2025</t>
  </si>
  <si>
    <t>Después de revisados los avisos de modificación al PCyC, clase J8 y de asignarse el estatus REPL, se continúa con el flujo de aprobaciones y de gestión por parte de los directores y gerentes del área solicitante, posteriormente son revisados por la Dirección de Rentabilidad, pasa por el visto bueno del gerente corporativo de Planeamiento y Control para continuar el flujo de modificaciones presupuestales, si se requiere, y finaliza con las modificaciones del PCyC.</t>
  </si>
  <si>
    <t>Diseño del control: El control cumple con los parámetros metodológicos ya que contiene frecuencia, descripción del control, criterios de aceptación y rechazo, desviaciones y evidencia.
 Ejecución del control: Se evidencia que se tramitaron 990 solicitudes, sin embargo; no es posible validad el estado de los avisos relacionados como soporte ya que no tienen el estado del aviso y la fecha en que se tramitó. Se recomienda en los próximos autocontroles generar el archivo con toda la trazabilidad de cada aviso y se puedan identificar los estados,</t>
  </si>
  <si>
    <t>Cumple parcialmente con el medio de verificación</t>
  </si>
  <si>
    <t xml:space="preserve"> Se valida la viabilidad para la asignación de recursos en la vigencia teniendo en cuenta el estado del proyecto. Se adjunta memorando interno enviado a área ejecutora firmado por la Directora de Planeación y Control de Inversiones</t>
  </si>
  <si>
    <t>Diseño del control: El control cumple con los parámetros metodológicos ya que contiene frecuencia, descripción del control, criterios de aceptación y rechazo, desviaciones y evidencia.
 Ejecución del control:  De acuerdo con lo reportado en el autocontrol, se evidencia que el control fue ejecutado conforme fue definido y se cuenta con el memorando donde informan al área el estado de las iniciativas, cumpliendo con el medio de verificación definido.</t>
  </si>
  <si>
    <t>Ruta File Server J:\Banco de Proyectos\2. Banco de Proyectos Actual</t>
  </si>
  <si>
    <t>Diseño del control: El control cumple con los parámetros metodológicos ya que contiene frecuencia, descripción del control, criterios de aceptación y rechazo, desviaciones y evidencia.
 Ejecución del control:  De acuerdo con lo reportado en el autocontrol, se evidencia que el control fue ejecutado conforme fue definido y se cuenta con los correos donde se remiten las observaciones cuando deben realizar ajsutes y el correo de confirmación para la formalización cuando se encuentran correctos. Adicionalmente, desde la se verificó que en el File Server se encuentra cargado el archivo del Banco de Proyectos y en este se encuentran las iniciativas inscritas, cumpliendo con el medio de verificación definido. La ruta para el File Server es J:\Banco de Proyectos\2. Banco de Proyectos Actual.</t>
  </si>
  <si>
    <t>Diseño del control: El diseño de control cumple con los criterios establecidos de acuerdo con la metodología de riesgos, dado que se describe frecuencia, responsable, criterios de revisión, medio de verificación
 Ejecución del control: Ejecución del control: La ejecución del control cumple con lo descrito, se puede observar pantallazos de los correos electrónicos con la trazabilidad de revisión y aprobación de la liquidación de nómina para los meses de septiembre, octubre y noviembre de 2024 en el cual se relacionan las revisiones de novedades por centro de costos y reliquidación posterior a los ajustes realizados</t>
  </si>
  <si>
    <t>La Dirección salud, ha implementado controles permanentes con el fin de garantizar que la base de datos de los planes convencionales de salud de la EAAB-ESP, incluya exclusivamente aquellas personas que tienen el derecho conforme lo establecen las Convenciones Colectivas de Trabajo</t>
  </si>
  <si>
    <t>Diseño del control: El diseño de control cumple con los criterios establecidos de acuerdo con la metodología de riesgos, dado que se describe frecuencia, responsable, criterios de revisión, medio de verificación
 Ejecución del control: Por parte de la Dirección de Mejoramiento Calidad de Vida se evidencia presentación del mes de noviembre 2024 en el cual se relaciona en el subcomité de educación n5 relacionando 657 postulados que cumplen con los requisitos y 4 no cumplen, sometiendo a consideración del comité la aprobación, igualmente se evidencia listado de personal al cual se adjudicó por aprobación préstamos de vivienda con corte a septiembre de 2024, finalmente se evidencia informe de novedades del PAS-PC en el mes de noviembre de 2024 con un total de 7732 novedades reportadas y revisadas</t>
  </si>
  <si>
    <t xml:space="preserve">Una vez verificada la información por el equipo de Bienestar no se evidencian inconsistencias o falsedad en la documentación o la información presentada por los servidores y servidoras, por esta razón no se remite información a para devolución de dineros o descuentos de nómina, sin embargo, en la siguiente relación se puede evidenciar el total de becas y montos adjudicados para las convocatorias de los auxilios educativos y adjudicación de créditos de vivienda así:
 Se cargan dos presentaciones donde se encentran los listados de personal que cumple con los requisitos, aprobados por el comité de educación, que es el mismo listado de Informe de novedades que se graban para giro de recursos para los diferentes auxilios y becas.
 Se carga tres Listados de personal que cumple con los requisitos, aprobado por el comité de vivienda en cada trimestre, que es el mismo listado de Informe de novedades que se graban para adjudicación de créditos de vivienda.
  </t>
  </si>
  <si>
    <t>Diseño del control: El diseño de control cumple con los criterios establecidos de acuerdo con la metodología de riesgos, dado que se describe frecuencia, responsable, criterios de revisión, medio de verificación
 Ejecución del control: Por parte de la Dirección de Mejoramiento Calidad de Vida se evidencia presentación del mes de noviembre 2024 en el cual se relaciona en el subcomité de educación n5 relacionando 657 postulados que cumplen con los requisitos y 4 no cumplen, sometiendo a consideración del comité la aprobación, igualmente se evidencia listado de personal al cual se adjudicó por aprobación préstamos de vivienda con corte a septiembre de 2024, cumpliendo con el control establecido</t>
  </si>
  <si>
    <t>La Gerencia Jurídica profirió auto de nulidad del pliego de cargos proferido dentro del expediente 8961-2022 y lo devolvió a la Oficina de Control Disciplinario Interno, quien subsanó profiriendo el 18/10/2024 nuevo pliego de cargos</t>
  </si>
  <si>
    <t xml:space="preserve">Diseño del control: El diseño de control cumple con los criterios establecidos de acuerdo con la metodología de riesgos, dado que se describe frecuencia, responsable, criterios de revisión, medio de verificación
 Ejecución del control: Se evidencia 1 pliego de cargos 8961-2019 devuelto a través de memorando interno 15100-2024-213 por parte de la Gerencia Jurídica solicitando se rehagan las actuaciones de competencias de las Oficina de Control Disciplinario Interno </t>
  </si>
  <si>
    <t>Se ha cumplido con la actividad, prueba de ello son las evidencias que se anexan, donde constan las devoluciones de proyectos a los abogados</t>
  </si>
  <si>
    <t>Diseño del control: El diseño de control cumple con los criterios establecidos de acuerdo con la metodología de riesgos, dado que se describe frecuencia, responsable, criterios de revisión, medio de verificación
 Ejecución del control: Se evidencia revisión y corrección de autos 9013, 9366, 9314 de 2024 por parte de la Jefe de la Oficina para los ajustes correspondientes dando así cumplimiento al control establecido</t>
  </si>
  <si>
    <t xml:space="preserve">20/12/2024
 Se carga informe con la siguiente información:
 La validación de perfiles de los empleados públicos se realiza de acuerdo en lo establecido en las resoluciones 498 y 817, por medio de la cual se adopta el manual especifico de funciones y de competencias laborales para los cargos de empleos públicos de la Empresa de Acueducto y Alcantarillado De Bogotá –ESP, dicha validación queda registrada en la certificación de cumplimiento de requisitos firmada por la Dirección Mejoramiento Calidad de Vida.
 Respeto de las validaciones de los trabajadores oficiales por contrato de trabajo a labor, se tuvo como insumo la Resolución 0293 de 2019 Manual de funciones y la resolución 446 de 2013 por la cual se establece la matriz de requisitos mínimos para vinculación es a término fijo y labor contratada en la Empresa de Acueducto y Alcantarillado de Bogotá, información queda registrada en la autorización de ingreso que hace parte integral del contrato y puede ser verificada en la historia laboral.
 Por lo anterior para el periodo del 1 de enero al 18 diciembre de 2024, se realizaron la verificación de requisitos y verificación de perfiles:
 Contrato
 ene
 feb
 mar
 abr
 may
 jun
 jul
 ago
 sep
 oct
 nov
 dic
 Total
 Vinc. Legal o Reglam
 5
 7
 5
 2
 1
 2
 2
 1
 2
 27
 Término indefinido 
 1
 1
 1
 3
 Labor Contratada   
 1
 3
 1
 10
 6
 10
 9
 11
 6
 10
 67
 Total
 6
 7
 8
 3
 11
 7
 13
 10
 11
 8
 11
 2
 97
 En el Informe anexo, se relaciona formato "Lista de chequeo" de una muestra de las vinculaciones realizadas, en el cual se evidencian los documentos aportados por un candidato, el cual fue seleccionado en el último periodo de 2024
 También se anexa un formato "MPEH0201F03 Autorización de Ingreso" de una muestra de las vinculaciones realizadas en el último periodo de 2024.
  </t>
  </si>
  <si>
    <t>Diseño del control: El diseño de control cumple con los criterios establecidos de acuerdo con la metodología de riesgos, dado que se describe frecuencia, responsable, criterios de revisión, medio de verificación
 Ejecución del control: Se evidencia informe con fecha del 18 de diciembre de 2024 en el cual se anexan las lista de verificación para los siguientes ingresos Juan Sebastián Otalora, igualmente se relaciona 8 ingresos en el mes de octubre, 11 para el mes de noviembre y 2 para lo corrido de diciembre, aunque se evidencia ejecución del control, se considera necesario ampliar la evidencia de acuerdo con la cantidad de ingresos en el periodo evaluado</t>
  </si>
  <si>
    <t>En cumplimiento al compromiso adquirido con las Organizaciones Sindicales de la Empresa, se remitió en el mes de octubre de 2024, el proyecto de Resolución por medio de la cual se adoptarán los manuales de funciones de los cargos de trabajadores oficiales, para que las mismas realicen la última verificación de los manuales.
Por lo anterior, se anexa informe de la gestión.  En cuanto al proyecto de resolución, aún es un documento confidencial por su construcción y no se puede anexar.</t>
  </si>
  <si>
    <t>Diseño del control: El diseño de control cumple con los criterios establecidos de acuerdo con la metodología de riesgos, dado que se describe frecuencia, responsable, criterios de revisión, medio de verificación
 Ejecución del control: Se evidencia informe con corte al 31 de octubre de 2024 en el cual se relaciona el avance de la actualización del manual de funciones relacionando la revisión de los siguientes ajustes: Incorporación de los ajustes al proceso disciplinario de la Empresa, Resolución N°. 306 de  2022. - Incorporación de la función de conducir vehículo liviano a algunos cargos operativos, en  situaciones de emergencia o contingencia, Resolución N°. 0454 de 2023. - Creación de la Gerencia Corporativa Analítica y Pérdidas de la Empresa. Resolución N°. 1046 de 2023</t>
  </si>
  <si>
    <t xml:space="preserve">Se evidencia informe de gestión de servicios compartidos año 2023 presentado por la Dirección Planeación y Control de Rentabilidad Costos y Gastos fechado el 22 de marzo 2024, obteniendo la Dirección de Seguros el tercer puesto con una calificación de 4,45. </t>
  </si>
  <si>
    <t>Durante el periodo no se presentaron eventos o materialización de actos que dieran como consecuencia de la materialización de este riesgo, lo que quedo evidenciado en los informes de gestión de los corredores</t>
  </si>
  <si>
    <t>De acuerdo con los ajustes de la metodología de riesgos, se hace necesario revisar la redacción del control para el cumplimiento de los elementos mínimos requeridos por el DAFP.
 No se presenta cargue de evidencias, el autocontrol registra no materialización del riesgo para el período evaluado.</t>
  </si>
  <si>
    <t>No cargó evidencias</t>
  </si>
  <si>
    <t>13/12/2024</t>
  </si>
  <si>
    <t>&lt;!--StartFragment--&gt;El Jefe División Almacenes, no remitió comunicados a la Oficina de Control de Investigaciones Disciplinarias por incumplimiento de los procedimientos, debido a que en el periodo comprendido del 15 de agosto y 13 de diciembre de 2024, no se presentaron novedades de materiales no registrados en los avisos I7.&lt;!--EndFragment--&gt;</t>
  </si>
  <si>
    <t>Se debe ajustar el control teniendo en cuenta la metodología del diseño de controles del DAFP, el autocontrol reporta que en el periodo comprendido del 15 de agosto y 13 de diciembre de 2024, no se presentaron novedades de materiales no registrados en los avisos I7.</t>
  </si>
  <si>
    <t>Durante el periodo de análisis se presentaron cuatro (04) eventos de pérdida, tres de los cuales fueron atribuibles al proveedor de vigilancia y uno resultó inefectivo. Se anexan soportes
 En lo que se refiere a eventos de corrupción, no se presentaron novedades relacionadas</t>
  </si>
  <si>
    <t>El control requiere ser ajustado de acuerdo con el diseño de controles de la metodología del DAFP; al revisar las evidencias, estas cumplen con el medido de verificiación, informe, carta externa y memorando interno, el autocontrol reporta 4 eventos presentados por pérdida de elementos.
 El control es efectivo.</t>
  </si>
  <si>
    <t>12/12/2024</t>
  </si>
  <si>
    <t xml:space="preserve">Durante la vigencia se presentaron objeciones a los siniestros identificados con aviso /siniestro (700062316-57038), (700063274-STRO-24-100051084), (700063024-STRO-24-100051617) (700061726-STRO-24-100040134) (6164). Se anexan soportes.
  </t>
  </si>
  <si>
    <t>Se debe realizar ajuste al diseño de controles acorde con la metodología del DAFP, las evidencias dan cumplimiento al medio de verificación, el control es efectivo.</t>
  </si>
  <si>
    <t>Durante el periodo  analizado todos las reclamaciones presentadas fueron catalogados como siniestros y por lo tanto, no se cuenta con desistimientos.</t>
  </si>
  <si>
    <t>Se debe tener en cuenta el diseño de controles del DAF, el autocontrol reporta que para el período no se presentaron desistimientos por parte de a Aseguradora; por lo tanto, no se puede establecer la efectividad del control.</t>
  </si>
  <si>
    <t>Se carga evidencia de informe cuatrimestral de proveedores con la respectiva socialización.</t>
  </si>
  <si>
    <t>Las evidencias presentadas dan cuenta del cumplimiento al control: sin embargo, se requiere ajustar el diseño del control para dar cumplimiento a la metodología del DAFP.</t>
  </si>
  <si>
    <t xml:space="preserve">Se anexa relación de aviso SAP clase HD aprobados, así como soporte de envío correo electrónico  a la Dirección Seguridad en el cual se reporta la programación de vehículos. También se anexa el reporte de ubicación del parque automotor por GPS de los meses de agosto, septiembre, octubre y noviembre de 2024. </t>
  </si>
  <si>
    <t>Las evidencias presentadas para el período evaluado dan cuenta del cumplimiento al control; sin embargo, se debe realizar ajuste al control teniendo en cuenta la metodologia de diseño de controles del DAFP.</t>
  </si>
  <si>
    <t>En el periodo comprendido entre 15 de agosto y 13 de diciembre de 2024, para efectos de recibir los materiales en los almacenes, los almacenistas solicitaron la remisión al proveedor que entrega y verificaron contra cantidades y referencias autorizadas en los 466 avisos de servicio I7.  Las Remisiones firmadas a satisfacción, se encuentran adjuntas a los Avisos de Servicio I7.</t>
  </si>
  <si>
    <t>Se reporta lista en excel con los avisos sap Avisos I7 recibidos entre el 15 de agosto de 2024 y el 13 de diciembre de 2024, de igual manera se realiza la salvedad en el autocontrol que las remisiones firmadas a satisfacción, se encuentran adjuntas a los Avisos de Servicio I7, el control es efectivo; sin embargo, se requiere ajustar la redacción del control de acuerdo con la metodología del DAFP.</t>
  </si>
  <si>
    <t>&lt;!--StartFragment--&gt;En el periodo comprendido entre el 15 de agosto y 13 de diciembre de 2024, se informó a través del aviso de servicios I7, las diferencias en cantidades y materiales recibidas en los Almacenes, para lo cual, se solicitó el ajuste y soporte del recibo de los materiales en sitio. Para el caso de las solicitudes no subsanadas, se rechazaron los avisos.&lt;!--EndFragment--&gt;</t>
  </si>
  <si>
    <t>Se da cumplimiento al control ya que para el perído evaluado se registran los avisos I7 efectivos (38) y rechazados (18) de los materiales que se reciben los almacenes; sin embargo, se requiere ajustar la redacción del control para que dé cumplimiento a la metodología del DAFP.</t>
  </si>
  <si>
    <t>Durante el periodo de análisis se revisaron ochocientas treinta y siete (837) hojas de vida de personas vinculadas por el contratista de vigilancia durante este periodo. Se anexan los formatos de HV</t>
  </si>
  <si>
    <t>Las evidencias solo dan cuenta de la verificación de 837 hojas de vida durante el período sept-oct /24, no se anexa el informe de verificación de estudios, por lo cual el control no tiene efectividad; se requiere ajustar el control de acuerdo con el diseño de controles del DAFP.</t>
  </si>
  <si>
    <t>Para mitigar el riesgo de extracción de elementos de propiedad de la Empresa por parte de colaboradores sin la debida autorización, se aplican los controles establecidos para el ingreso y salida de elementos. Por lo tanto se anexa una muestra de los correos de autorización de salida de elementos recibidos desde el 16/agosto/2023 al 11/dic/2024</t>
  </si>
  <si>
    <t>Se evidencian correos de solicitud por parte de las áreas a la dirección seguridad, para el retiro de elementos, se da cumplimiento al control; sin embargo, se debe realizar ajuste al control acorde con la metodología del DAFP.</t>
  </si>
  <si>
    <t xml:space="preserve">Para el periodo analizado, no se presentaron reclamaciones con estas características. </t>
  </si>
  <si>
    <t>Se requiere ajuste al control para que de cumplimiento a la metodología del diseño de controles de DAFP. El autocontrol reporta que no se presentaron reclamaciones.</t>
  </si>
  <si>
    <t>No se ejecutó en el periodo, no tiene evidencias.</t>
  </si>
  <si>
    <t xml:space="preserve">Se anexa documentación de informes de siniestros con inspección durante esa vigencia. </t>
  </si>
  <si>
    <t>Se requiere ajuste a la redacción del control para que dé cumplimiento al diseño de controles de la metodología del DAFP. Se observa seguimiento del trimestre: junio, julio y agosto correspondientes a hurto y/o daños de celulares; informe de siniestro fechado el 20 de octubre de 2024 de la falla presentada a la unidad de bombeo 1 de la estación de bombeo 3 (Rebombeo) de la planta Tibitoc, con la respectiva socialización de los siniestros en ayuda de memoria y lista de asistencia. Lo cual demuestra efectividad del control.</t>
  </si>
  <si>
    <t xml:space="preserve">Se carga evidencia de los comités realizados en los meses de agosto, septiembre y octubre de 2024, con el fin de hacer seguimiento al tramite de reclamaciones. </t>
  </si>
  <si>
    <t>El control debe ajustarse siguiendo la metodología del diseño de controles del DAFP. Revisadas las evidencias estas difieren del medio de verificación, se cargaron ayudas de memoria correspondientes al seguimiento de los siniestros, por lo cual no se valida la efectividad del control.</t>
  </si>
  <si>
    <t>Las evidencias no cumple con el medio de verificación</t>
  </si>
  <si>
    <t>DISEÑO: La descripción del control es claro y cumple con los parámetros establecidos en la metodología de administración de riesgos: frecuencia, responsable, propósito, evidencias y criterios de revisión y de aceptación o rechazo.
 MONITOREO: La evidencia proporcionada en la herramienta Archer demuestra que la ejecución del control se está llevando a cabo conforme la descripción y demás atributos de este, tomando como muestra las licitaciones públicas ICSM-1763-2024 de la Gerencia Corporativa de Sistema Maestro, el proceso IT-1734-2024   de la Gerencia de Tecnología , y el proceso IT-1687-2024 de la Gerencia de Tecnología.</t>
  </si>
  <si>
    <t>Para este control se toma como muestra los siguientes procesos públicos:
 Proceso Público Simplificado ICSM-1707-2024 de la Gerencia Corporativa de Sistema Maestro; se anexa el Informe de Evaluación 1 de fecha 22 de octubre del 2024 en el formato MPFB0120F12 Comunicación a Oferentes y el Informe de Evaluación 2 de fecha 29 de octubre del 2024 
 Proceso Público IT-1734-2024 de la Gerencia Corporativa de Gestión Humana y Administrativa, se anexa el Informe de Evaluación 1 de fecha 25 de octubre del 2024 en el formato MPFB0120F12 Comunicación a Oferentes y el Informe de Evaluación 2 de fecha 31 de octubre del 2024 
 Con las evidencias anteriormente descritas se muestra en la evaluación jurídica, el cumplimiento del requisito establecido en el control del riesgo.
 Para las invitaciones directas, se toma como muestras los procesos GAP-1956-2024  de la Gerencia de Analítica y Pérdidas ICGH-1945-2024 de la Gerencia Corporativa de Gestión Humana y Administrativa, IP-1862-2024 de la Gerencia Corporativa de Planeamiento y Control, IF-1782-2024 de la Gerencia Financiera, adjuntando como medio de verificación el formato MPFB0120F57 Lista de validación de documentos diligenciados para cada uno de los procesos mencionados de conformidad con el requisito definido en el control del riesgo.</t>
  </si>
  <si>
    <t>DISEÑO: La descripción del control es claro y cumple con los parámetros establecidos en la metodología de administración de riesgos: frecuencia, responsable, propósito, evidencias y criterios de revisión y de aceptación o rechazo.
 MONITOREO: Se evidencia en Archer una muestra de registro ICSM-1707-2024 de la Gerencia Corporativa de Sistema Maestro; se anexa el Informe de Evaluación 1 de fecha 22 de octubre del 2024 en el formato MPFB0120F12 Comunicación a Oferentes y el Informe de Evaluación 2 de fecha 29 de octubre del 2024.La evidencia proporcionada en la herramienta Archer demuestra que la ejecución del control se está llevando a cabo conforme la descripción y demás atributos de este.</t>
  </si>
  <si>
    <t>Se toma como muestra la licitación pública IT-1734-2024 cuyo objeto contractual es “PRESTACION DE SERVICIOS PARA EL SUMINISTRO E INSTALACION DE EQUIPOS DE FILTRACION PARA LA CORECCION DEL FACTOR DE POTENCIA Y ENERGÍA REACTIVA EN LAS ESTACIONES Y SEDES DE LA EAAB EN CUMPLIMIENTO DE LA REGULACIÓN CREG 015/2018 NORMA CREG 015/2018 194/2019”  y la licitación pública simplificada IT-1842-2024 cuyo objeto contractual es “CONSULTORÍA PARA LA COMPRA DE ENERGÍA DE LAS CUENTAS NO REGULADAS DE LA EAAB-ESP “ procesos que se encuentran adjudicados y contratados a la fecha.  Se anexa como medio de evidencia el formato MPFB0120F19 Designación Comité Evaluador diligenciado y el registro de flujo de aprobación en SAP Ariba con la trazabilidad de sus aprobaciones de conformidad con lo definido en el control establecido para el riesgo.</t>
  </si>
  <si>
    <t>DISEÑO: La descripción del control es claro y cumple con los parámetros establecidos en la metodología de administración de riesgos: frecuencia, responsable, propósito, evidencias y criterios de revisión y de aceptación o rechazo.
 MONITOREO: Se evidencia en Archer una muestra  licitación pública IT-1734-2024 cuyo objeto contractual es “PRESTACION DE SERVICIOS PARA EL SUMINISTRO E INSTALACION DE EQUIPOS DE FILTRACION PARA LA CORECCION DEL FACTOR DE POTENCIA Y ENERGÍA REACTIVA EN LAS ESTACIONES Y SEDES DE LA EAAB EN CUMPLIMIENTO DE LA REGULACIÓN CREG 015/2018 NORMA CREG 015/2018 194/2019”  y la licitación pública simplificada IT-1842-2024 cuyo objeto contractual es “CONSULTORÍA PARA LA COMPRA DE ENERGÍA DE LAS CUENTAS NO REGULADAS DE LA EAAB-ESP “.La evidencia proporcionada en la herramienta Archer demuestra que la ejecución del control se está llevando a cabo conforme la descripción y demás atributos de este.</t>
  </si>
  <si>
    <t>Para este control se toma como muestra la licitación pública simplificada ICSM-1707-2024  , ICSM-1752-2024 y IT-1842-2024
 Se anexa como medio de evidencias los Informes de Evaluación 1 donde se les informa a los oferentes a través del formato MPFB0120F12 Comunicación a Oferentes, el término de traslado para realizar sus subsanes y/o observaciones en el caso que apliquen y los Informes de Evaluación 2, los cuales se encuentran publicados en el Portal de Contratación del Acueducto de Bogotá en los siguientes links:
 https://www.acueducto.com.co/portalcontratacioncompras/#/proceso-contratacion/ICSM-1707-2024
 https://www.acueducto.com.co/portalcontratacioncompras/#/proceso-contratacion/ICSM-1752-2024
 https://www.acueducto.com.co/portalcontratacioncompras/#/proceso-contratacion/IT-1842-2024</t>
  </si>
  <si>
    <t>DISEÑO: La descripción del control es claro y cumple con los parámetros establecidos en la metodología de administración de riesgos: frecuencia, responsable, propósito, evidencias y criterios de revisión y de aceptación o rechazo.
 MONITOREO: Se evidencia en Archer una muestra  muestra la licitación pública simplificada ICSM-1707-2024  , ICSM-1752-2024 y IT-1842-2024. La evidencia proporcionada en la herramienta Archer demuestra que la ejecución del control se está llevando a cabo conforme la descripción y demás atributos de este.</t>
  </si>
  <si>
    <t>Para este control se toman como muestra los procesos IT-1734-2024 de la Gerencia de Tecnología, ICGH-1810-2024 de la Gerencia Corporativa de Gestión Humana e ICSC-1699-2024 de la Gerencia Corporativa de Servicio al Cliente. Se adjunta como medio de evidencia la trazabilidad de la interacción de ajustes, ya sea de la revisión documental, estudios previos o revisión del presupuesto y/o los requerimientos solicitados por la DCYC a cada una de las áreas.</t>
  </si>
  <si>
    <t>DISEÑO: La descripción del control es claro y cumple con los parámetros establecidos en la metodología de administración de riesgos: frecuencia, responsable, propósito, evidencias y criterios de revisión y de aceptación o rechazo.
 MONITOREO: Se evidencia en Archer una muestra  los procesos IT-1734-2024 de la Gerencia de Tecnología, ICGH-1810-2024 de la Gerencia Corporativa de Gestión Humana e ICSC-1699-2024 de la Gerencia Corporativa de Servicio al Cliente. La evidencia proporcionada en la herramienta Archer demuestra que la ejecución del control se está llevando a cabo conforme la descripción y demás atributos de este.</t>
  </si>
  <si>
    <t>En el marco del cumplimiento de la Res. 1034 de 2023 los Ordenadores del gasto, tienen como responsabilidad la realización de los subcomités de control interno por lo menos cada 2 meses, en el que deben realizar seguimiento a los proyectos de inversión y a la contratación según corresponda, así como a los riesgos asociados. De igual forma, realizar seguimiento a la interiorización y cumplimiento de los principios y protocolos éticos, en términos de fortalecer la transparencia y la prevención de la corrupción en el área y los procesos a cargo, conforme con la normatividad vigente.  Se presenta una muestra de las actas de los subcomités realizados durante el período de Septiembre – Diciembre de 2024, por parte de las Gerencias: Gestión Humana y Administrativa, Tecnología, Jurídica, Planeamiento y Control.
 Nota: Tener en cuenta que en el marco del cumplimiento de la Resolución 1034 de 2023, estas actas deben ser enviadas a la OCIG.</t>
  </si>
  <si>
    <t>DISEÑO: La descripción del control es claro y cumple con los parámetros establecidos en la metodología de administración de riesgos: frecuencia, responsable, propósito, evidencias y criterios de revisión y de aceptación o rechazo.
 MONITOREO: Se evidencia en Archer actas de los subcomités realizados durante el período de Septiembre – Diciembre de 2024, por parte de las Gerencias: Gestión Humana y Administrativa, Tecnología, Jurídica, Planeamiento y Control. La evidencia proporcionada en la herramienta Archer demuestra que la ejecución del control se está llevando a cabo conforme la descripción y demás atributos de este.</t>
  </si>
  <si>
    <t>15/12/2024</t>
  </si>
  <si>
    <t>Para el  ultimo cuatrimestre de 2024  ( septiembre- diciembre)se solicitaron los permisos de acceso  para el personal de la DST de acuerdo los sistemas de información que se requieren para la DST de cada uno de los laboratorios tales como LIMS, SAP, ARIBA, Mapa de procesos ,SGI, File server, intranet VPN , en el archivo adjunto se relacionan los GIA  como evidencia del cumplimiento de este control.</t>
  </si>
  <si>
    <t>Para el  ultimo  cuatrimestre de 2024  ( septiembre- diciembre) se realizó el registro del personal externo que ingresa a los laboratorios mediante  aplicación  del escaneo del QR.
 Se adjunta  registro  Excel  de ingreso a los laboratorio  reporte formulario en Microsoft Forms que es la herramienta ofimatica con que dispone la EAAB  como evidencia del cumplimiento de este control.</t>
  </si>
  <si>
    <t>Se relacionan de avisos SAP para activación de carnet para ingreso a los laboratorios  ( septiembre-diciembre), se adjunta imagen  con los avisos SAP realizados  como evidencia del cumplimiento de este control.</t>
  </si>
  <si>
    <t>Se adjunta el inventario de las fichas generadas así como las estadísticas con corte al 11 de diciembre del  2024</t>
  </si>
  <si>
    <t>Se presenta informe fechado el 113/812/2024 donde a través de estadísticas demuestran que de enero a diciembre 12 de 2024  se ha verificado la integridad y completitud del cargue de la información de 837 Planos Cargados y 69 Fichas creadas de Récord de Obra Alcantarillado y Obras Acueducto, así como un total de 1882 Planos Cargados y 125 Fichas creadas de Proyectos de Acueducto y Alcantarillado en el Archivo Electrónico; en el informe se muestran pantallazos de cargue en el  archivo electrónico.
 Con lo cual se da seguimiento al control.</t>
  </si>
  <si>
    <t xml:space="preserve">
 Durante el periodo no se activó el control, ya que no se  realizaron búsquedas de documentos del SUG en el archivo electrónico.
</t>
  </si>
  <si>
    <t>De acuerdo con los ajustes de la metodología de riesgos, se hace necesario revisar la redacción del control para el cumplimiento de los elementos mínimos requeridos por el DAFP.
 No se realiza cargue de evidencias debido a que no se presentó búsqueda de documentos, se debe revisar es más una actividad que un control.</t>
  </si>
  <si>
    <t xml:space="preserve">Se anexan los inventarios documentales de los archivos de gestión reportado por 40 dependencias abajo relacionadas, es importante aclarar y precisar, que los formatos FUID no se encuentran firmados teniendo en cuenta que los expedientes a la fecha no se encuentran cerrados su trámite administrativo, ya que estos  hacen parte del archivo de gestión por lo que una vez se culmine sus tiempos de retención de acuerdo con las TRD se procederá con el procedimiento de transferencias documentales y la firma de los mismo.
 Igualmente Dando claridad que los inventarios anexos están verificados en el diligenciamiento del formato por parte del proceso de Gestión Documental, así mismo, se remite memorando interno 1451001-2024-1710 con la solicitud de los inventarios para el segundo semestre.
 CODIGO DEPENDENCIA
 ÁREA RESPONSABLE
 UBICACIÓN ARCHIVO DE GESTION
 1050001
 Oficina de Control Interno y Gestión
 Central de Operaciones edificio comercial zona 2 
 1060001
 Oficina de Control Disciplinario Interno
 Casa Bety 
 1110001
 Secretaria General
 Central de Operaciones pizo 3
 1190001
 Dirección Contratación y Compras
 Central de Operaciones-Cabañas piso 1
 1180001
 Dirección Seguros
 Central de Operaciones Piso 6
 1150001
 Direccion Seguridad
 Central de Operaciones - Dirección Seguridad - Piso 6
 1510001
 Gerencia Jurídica
 Central de Operaciones Piso 2
 1520001
 Oficina Asesoría Legal
 Central Operaciones - Gerencia Jurídica Piso 2
 1530001
 Oficina Asesora De Representación
 Central de Operaciones Piso 2
 Judicial Y Actuación Administrativa
 1210001
 Gerencia Corporativa de Planeamiento y Control
 Central Operaciones piso 2
 1250001
 Dirección Gestión Calidad y Procesos
 Puerta de vidrio al fondo
 1220001
 Dirección Planeación y Control de Resultado Corporativos
 1230001
 Dirección Planeación y Control de Inversiones
 1240001
 Dirección Planeación y Control Rentabilidad, Gastos y Costos
 1310001
 Gerencia Corporativa Financiera
 Central de Operaciones - Piso 1
 1360001
 Dirección Tributaria
 Sótano-Central de Operaciones 
 1320001
 Dirección Jurisdicción Coactiva
 Sótano-Central de Operaciones 
 1410001
 Gerencia Corporativa Gestión Humana y Administrativa
 Central de Operaciones - Piso 3
 1472001
 División Almacenes
 Central
 1421001
 Dirección Mejoramiento Calidad de Vida
 Cenral de operaiones piso 3
 2532001
 División Sistema Norte Abastecimiento 
 Central de Operaciones
 2533001
 División Sistema Sur Abastecimiento 
 Planta El Dorado
 2532501
 División Sistema de Tibitoc Abastecimiento 
 Central de Operaciones
 2523001
 Division Juridica  Predial
 Edificio obras Civiles - Piso 1
 2522001
 Division Tecnica  Predial
 Edificio obras Civiles - Piso 1
 3121001
 División Atención al Cliente Zona 1
 Oficina Prado Veraniego, zona 1, piso 4
 3210001
 Gerencia Zona 2
 Central de Operaciones - edificio comercial zona 2, piso 2
 3220001
 Dirección Servicio Comercial Zona 2
 Central de Operaciones - Edificio Antiguo taller (D1) - Piso 2
 3221001
 División Atención al Cliente Zona 2
 Central de Operaciones - Edificio Antiguo taller (D1) - Piso 2
 3222001
 División Operación Comercial Zona 2
 Central de Operaciones - Edificio Antiguo taller (D1) - Piso 2
 3231001
 Dirección Servicio Acueducto y Alcantarillado Zona 2
 Central de Operaciones - edificio comercial zona 2, piso 2
 3422001
 División Operación Comercial Zona 4
 Santa Lucia, piso 1
 3431001
 Dirección Servicio Acueducto y Alcantarillado Zona 4
 Zona 4, antiguo edificio comercial, piso 1 
 3433002
 División Servicio Alcantarillado Zona 4
 Santa Lucia
 3050001
 Dirección Apoyo Técnico 
 Edificio central de operaciones; 7 piso al fondo a la derecha-izquierda; 2 piso frente a planta fisica
 2620001
 Dirección Ingeniería Especializada
 Central de Operaciones-Cabañas piso 1
 2661001
 Dirección Información Técnica y Geográfica
 CITE ' Casa Azul Carvajal
 AK 72 #37-87 Sur
 Central de Operaciones -Piso 3 de la comercial
 2410001
 Gerencia Corporativa Ambiental
 Central de Operaciones- piso 7 
 2420001
 Dirección Saneamiento Ambiental
 Central de Operaciones- piso 7 
 2430001
 Dirección Gestión Ambiental Sistema Hídrico 
 Central de Operaciones- piso 7 
</t>
  </si>
  <si>
    <t xml:space="preserve">Se debe ajustar el control teniendo en cuenta la metodología de diseño de controles del DAFP;  para el período evaluado se reportan 40 dependencias con el inventario documental; sin embargo, se reitera que deben estar firmados tanto por la persona que entrega como el que recibe. </t>
  </si>
  <si>
    <t>Se debe ajustar el control teniendo en cuenta la metodología del diseño de controles del DAFP, se anexan listados en excel con el listado de usuarios que tienen acceso a firma electrónica y archivo electrónico; sin embargo, el control no da cumplimiento al medio de verificación Formulario SIMI Correo electrónico de la Mesa de Ayuda Lista de cuentas y permisos de la Dirección solicitado por la Dirección de Informática, por lo cual se considera que no es efectivo.</t>
  </si>
  <si>
    <t>Se anexa informe que contiene Libros de Registro de Correspondencia y Anexo de documentos de entrada y salida de los meses de agosto, septiembre, octubre y noviembre de 2024.</t>
  </si>
  <si>
    <t>Se debe realizar el ajuste al diseño de controles de acuerdo con la metodología de controles del DAFP.  Al revisar las evidencias se presenta informe de fecha 12/12/2024 en el cual se registra pantallazos del libro de correspondencia y planilla de control de correspondencia de entrada; sin embargo, no se específica en el período evaluado como se asegurar que las comunicaciones oficiales sean asignadas y entregadas a las áreas responsables, por lo cual el control no es efectivo</t>
  </si>
  <si>
    <t>No se puede determinar como se lleva a cabo el control</t>
  </si>
  <si>
    <t>Se anexa informe que contiene Anexo de documentos de entrada y salida correspondiente a los meses de agosto, septiembre, octubre y noviembre de 2024.</t>
  </si>
  <si>
    <t xml:space="preserve"> De acuerdo con los ajustes de la metodología de riesgos, se hace necesario revisar la redacción del control para el cumplimiento de los elementos mínimos requeridos por el DAFP; al revisar las evidencias, estas difieren del medio de verificación  MPFD0205F01 Anexo de documentos de entrada y salida; se anexa un informe fechado el 12/12/2024 en el cual se evidencia registro fotográfico de un libro de correspondencia y notificación de División al Cliente  Zona 2 y un formato de anexos de entrada y 
 salida; con lo cual no se puede demostrar la efectividad del control.
</t>
  </si>
  <si>
    <t xml:space="preserve">Se anexan las Actas de comité Industrial como soporte para el medio de verificación con el pantallazo de la asistencia de los presentes. </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</si>
  <si>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Adicional a esto, tener en cuenta que en la matriz de riesgos, los controles correctivos no aplican para riesgos de corrupción.
 EJECUCIÓN: En Archer se evidencia que el área presenta actas de los comités industriales. Sin embargo, para el próximo seguimiento se sugiere incluir un acta o documento similar que detalle más a fondo las actividades realizadas. Además, se recomienda que los reportes se ajusten al período evaluado, es decir, al último cuatrimestre.</t>
  </si>
  <si>
    <t>Se anexa 1 Plan en el formato MPFI0202F05 Plan de prueba firmado</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</si>
  <si>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Adicional a esto, tener en cuenta que en la matriz de riesgos, los controles correctivos no aplican para riesgos de corrupción.
 EJECUCIÓN: En Archer se evidencia que el área presenta evidencia de un acta de plan de pruebas de tecnología, esta prueba corresponde a la  evaluación de la sonda multiparametrica con sensores de ph, orp, temperatura, oxígeno disuelto, turbiedad y conductividad que indiquen si se presenta cambio de calidad desde el afluente de la planta TIBITOC hasta las pilas en el predio la diana determinando que parámetros pueden incidir en la presencia o no presencia del manganeso y del medidor de manganeso sobre la línea de 16” a la salida de la planta TIBITOC. El seguimiento cumple con lo establecido en el formato MPFI0202F05, sin embargo el acta es del mes de junio, se recomienda describir las acciones concernientes al periodo a evaluar (último cuatrimestre).</t>
  </si>
  <si>
    <t xml:space="preserve"> Se anexa   Informe Final de Evaluación de la nueva tecnología  firmado. </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</si>
  <si>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Adicional a esto, tener en cuenta que en la matriz de riesgos, los controles correctivos no aplican para riesgos de corrupción.
 EJECUCIÓN: El área generó para este periodo, los informes correspondientes a la evaluación de nuevas tecnologías. Estos informes dan cumplimiento con lo descrito en el control.</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</si>
  <si>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"verificar, validar, conciliar, comparar, revisar, cotejar o detectar". Actualmente se está actualizando la matriz de riesgos para que entre en vigencia en el mes de enero de 2025.
 EJECUCIÓN: El área determinó como medio de verificación (evidencia cargada) de la no materialización del riesgo “Ficha de acción de repetición MPFD0801F06 Acta de Comité” por lo que el cargue de pantallazo de correo electrónico no corresponde a lo formulado. Se requiere para el próximo autocontrol suministrar la documentación correspondiente que certifique el trámite de las acciones de repetición o medio de verificación que permita evidenciar la no recepción de las mismas en el periodo monitoreado.</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</si>
  <si>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"verificar, validar, conciliar, comparar, revisar, cotejar o detectar". Actualmente se está actualizando la matriz de riesgos para que entre en vigencia en el mes de enero de 2025.
 EJECUCIÓN:  El área determinó como medio de verificación (evidencia cargada) de la no materialización del riesgo “MPFJ0101F01 Concepto jurídico” por lo que el cargue de pantallazo de correo electrónico no corresponde a lo formulado. Se requiere para el próximo autocontrol suministrar la documentación que certifique la no elaboración de conceptos que vulneren el orden jurídico, la normatividad, la ley o la regulación para beneficio particular o de un tercero en detrimento de la EAAB. Lo anterior podría evidenciarse por medios como “concepto jurídico validado” “correos/reuniones/presentación de revisión por parte de XXXX de los conceptos emitidos”.</t>
  </si>
  <si>
    <t xml:space="preserve">
 No se activo la la ejecución del control, a la fecha no se ha recibido la encuesta de percepción de satisfacción del usuario.
</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</si>
  <si>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"verificar, validar, conciliar, comparar, revisar, cotejar o detectar". Actualmente se está actualizando la matriz de riesgos para que entre en vigencia en el mes de enero de 2025.
 EJECUCIÓN: El proceso informa que no se activó la ejecución del control, a la fecha no se ha recibido la encuesta de percepción de satisfacción del usuario. Sin embargo, es necesario ejecutar el control de forma periódica conforme al medio de verificación.</t>
  </si>
  <si>
    <t>No se ejecutó en el periodo, no tiene evidencias. Al ser control correctivo, este no debe identificarse en un riesgo de corrupción</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</si>
  <si>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"verificar, validar, conciliar, comparar, revisar, cotejar o detectar". Actualmente se está actualizando la matriz de riesgos para que entre en vigencia en el mes de enero de 2025.
 EJECUCIÓN: El área determinó como medio de verificación (evidencia cargada) de la no materialización del riesgo “Memorando y/o correo electrónico”, en el presente autocontrol se anexa pantallazo de correo de solicitud general sobre la materialización de riesgos; por lo que se recomienda suministrar evidencia especifica de la no materialización de hechos en los cuales incurrió el apoderado de la Empresa por la indebida Representación judicial y/o Administrativa de la Empresa, esto está ligado a la descripción del control.</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</si>
  <si>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"verificar, validar, conciliar, comparar, revisar, cotejar o detectar". Actualmente se está actualizando la matriz de riesgos para que entre en vigencia en el mes de enero de 2025.
 EJECUCIÓN: Medio de verificación (evidencia cargada) de la no materialización del riesgo “Base de Datos "Control de inicio de demandas”, en el presente control se anexa la base datos a corte del 15 de diciembre.  La evidencia proporcionada en la herramienta Archer demuestra que la ejecución del control se está llevando a cabo conforme la descripción y demás atributos de este.</t>
  </si>
  <si>
    <t>EL jefe de Oficina de Asesoría Legal cuando firma el concepto jurídico ha verificado la línea jurisprudencial del concepto y la normatividad aplicable al mismo, una vez verificado el concepto y aprobado (firmado) por parte del jefe de oficina, mediante correo electrónico envía a la secretaria para que esta radique y remita el concepto al área que solicitó el servicio del concepto. 
 Se anexa muestra de correos electrónicos y de los conceptos jurídicos de los meses de agosto, septiembre, octubre, noviembre y diciembre de 2024.</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</si>
  <si>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"verificar, validar, conciliar, comparar, revisar, cotejar o detectar". Actualmente se está actualizando la matriz de riesgos para que entre en vigencia en el mes de enero de 2025.
 EJECUCIÓN: Se anexa muestra de correos electrónicos y de los conceptos jurídicos de los meses de agosto, septiembre, octubre, noviembre y diciembre de 2024. La evidencia proporcionada en la herramienta Archer demuestra que la ejecución del control se está llevando a cabo conforme la descripción y demás atributos de este.</t>
  </si>
  <si>
    <t xml:space="preserve">Los supervisores con apoyo del profesional que maneja el aplicativo SIPROJWEB, revisan las actuaciones realizadas por el contratista y el estado de los procesos que tienen a su cargo, reportados en el informe mensual que presentan. Los supervisores dan su VoBo mediante correo electrónico, cuando solicitan tramitar el pago de la factura y/o cuenta de cobro del contratista. Se anexan muestreo de correos de los meses de agosto, septiembre, octubre y Noviembre 2024.
 Respecto a la actualización de los procesos a cargo de los apoderados de planta, se anexan correo electrónico del Jefe de Oficina de Representación Judicial y Actuación Administrativa en donde informa que los profesionales de planta tienen registradas las actuaciones judiciales  en el aplicativo SIPROJ WEB durante los meses agosto hasta lo corrido del mes de diciembre de 2024 de los procesos que tienen a su cargo, se anexa base de datos de soporte. </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</si>
  <si>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"verificar, validar, conciliar, comparar, revisar, cotejar o detectar". Actualmente se está actualizando la matriz de riesgos para que entre en vigencia en el mes de enero de 2025.
 EJECUCIÓN:  Se anexan correo electrónico del Jefe de Oficina de Representación Judicial y Actuación Administrativa en donde informa que los profesionales de planta tienen registradas las actuaciones judiciales en el aplicativo SIPROJ WEB durante los meses agosto hasta lo corrido del mes de diciembre de 2024 de los procesos que tienen a su cargo, se anexa base de datos de soporte. La evidencia proporcionada en la herramienta Archer demuestra que la ejecución del control se está llevando a cabo conforme la descripción y demás atributos de este.</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</si>
  <si>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"verificar, validar, conciliar, comparar, revisar, cotejar o detectar". Actualmente se está actualizando la matriz de riesgos para que entre en vigencia en el mes de enero de 2025.
 EJECUCIÓN:   se anexa muestra de correos electrónicos en donde la firma que realiza la vigilancia judicial envía reporte de los movimientos surtidos en procesos donde es parte la EAAB y los archivos de Excel en donde se lleva el control de los reportes enviados de los meses de agosto, septiembre, octubre, noviembre y diciembre 2024. La evidencia proporcionada en la herramienta Archer demuestra que la ejecución del control se está llevando a cabo conforme la descripción y demás atributos de este.</t>
  </si>
  <si>
    <t>El Jefe de Oficina realiza el reparto de los documentos a los profesionales siendo asignado mediante correo electrónico.
 Se anexa muestra de correos electrónicos de los meses agosto, septiembre, octubre y diciembre de 2024, cuando es asignado al profesional por el Jefe de Oficina de Asesoría Legal y el control de reparto que se realiza de la asignación.</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</si>
  <si>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"verificar, validar, conciliar, comparar, revisar, cotejar o detectar". Actualmente se está actualizando la matriz de riesgos para que entre en vigencia en el mes de enero de 2025.
 EJECUCIÓN Se anexa muestra de correos electrónicos de los meses agosto, septiembre, octubre y diciembre de 2024, cuando es asignado al profesional por el Jefe de Oficina de Asesoría Legal y el control de reparto que se realiza de la asignación. La evidencia proporcionada en la herramienta Archer demuestra que la ejecución del control se está llevando a cabo conforme la descripción y demás atributos de este.</t>
  </si>
  <si>
    <t>La Oficina de Asesoría Legal realiza seguimiento a las solicitudes de servicios asignadas a los profesionales del área para su tramite de respuesta, el tecnólogo administrativo envía al jefe de oficina correo electrónico en donde anexa el formato M4FL0101F02-01 identificando la asignación que tiene cada profesional para que el jefe de Oficina realice seguimiento.
 Se anexa muestra de formatos de seguimientos de las solicitudes de servicios del área y correo electrónico en donde envían los formatos para esta evidencia, de los meses de agosto, septiembre, octubre, noviembre y diciembre 2024.</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</si>
  <si>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"verificar, validar, conciliar, comparar, revisar, cotejar o detectar". Actualmente se está actualizando la matriz de riesgos para que entre en vigencia en el mes de enero de 2025.
 EJECUCIÓN Se anexa muestra de formatos de seguimientos de las solicitudes de servicios del área y correo electrónico en donde envían los formatos para esta evidencia, de los meses de agosto, septiembre, octubre, noviembre y diciembre 2024. La evidencia proporcionada en la herramienta Archer demuestra que la ejecución del control se está llevando a cabo conforme la descripción y demás atributos de este.</t>
  </si>
  <si>
    <t>SE ANEXAN MUESTREO DE ORDENES DE TRABAJO EN DONDE SE VERIFICA QUE EL ING PROFESIONAL 21 DIVISIÓN EJECUCIÓN DE MANTENIMIENTO REVISA Y APRUEBA LAS ACTIVIDADES DESCRITAS EN LAS ORDENES DE TRABAJO DEL 3 CUATRIMESTRE 2024. , SE CARGAN ALGUNAS ORDENES EN ARCHER TENIENDO EN CUENTA QUE POR SU CAPACIDAD DE ALMACENAMIENTO NO ES POSIBLE CARGAR LA TOTALIDAD DEL MUESTREO.</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</si>
  <si>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Adicional a esto, tener en cuenta que en la matriz de riesgos, los controles correctivos no aplican para riesgos de corrupción.
 EJECUCIÓN: En Archer se evidencia que se tiene una estructura para realizar seguimiento a las ordenes de trabajo de acuerdo con los avisos en SAP, sin embargo, se recomienda presentar en formato Excel la relación de las ordenes de trabajo del periodo correspondiente al cuatrimestre.</t>
  </si>
  <si>
    <t>SE ANEXAN ORDENES DE TRABAJO MUESTREO INGENIEROS COORDINADORES NIVEL 21 EN CAMPO 3 CUATRIMESTRE AÑO 2024.</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</si>
  <si>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Adicional a esto, tener en cuenta que en la matriz de riesgos, los controles correctivos no aplican para riesgos de corrupción.
 EJECUCIÓN: En Archer se evidencia que el área presenta los soportes de visitas a terreno durante el periodo en mención, sin embargo se presenta una muestra de las actividades gestionadas, se recomienda gestionar base de datos en Excel que contenga todas las visitas.</t>
  </si>
  <si>
    <t xml:space="preserve">Durante el periodo objeto de verificación correspondiente al corte del 16 de agosto al 15 de diciembre de 2024 se efectuó revisión técnica, jurídica y social de los productos prediales relacionados con los proyectos que adelantan las diferentes Áreas Receptoras del Servicio de la EAAB-ESP en la etapa de Estudios y Diseños de Obra, revisión y análisis que se adelanta conforme a los lineamientos definidos en la norma NS-178.
 Se precisa que los insumos prediales en varios proyectos han sido revisados, y ajustados en diferentes fechas y en diferentes tramos, razón por la cual se registra un mismo proyecto en varias revisiones y tramos. 
 Relación de proyectos :
 No.
 Área Responsable /Proyecto
 No. Memorando o Aviso SAP
 Soporte de Respuesta
 Anexos  Base
 EXCEL
 1
 Gerencia Sistema Maestro, Dirección Red Troncal - Proyecto: “Estudios Y Diseños Detallados De Las Obras Y Equipos Necesarios Para La Entrega A La Estación Elevadora Canoas De Los Caudales Delos Interceptores Fucha - Tunjuelo, Tunjuelo Bajo Y Tunjuelo – Canoas”
 correo electrónico del 30 julio del 2024
 Memorando No. 252001-2024-00874- 9 de septiembre de 2024
 1
 2
 Zona 4 - Proyecto: “Estudios Y Diseños Detallados De Las Redes De Acueducto, Alcantarillado Sanitario Y Pluvial Para La Ampliación De La Cobertura De Los Barrios Legalizados En El Área De Influencia De La Zona 4 Del Acueducto De Bogotá Fase Ii Localidades De Rafael Uribe, San Cristóbal Y Usme”
 Revisión de insumos – mesa de trabajo 15 de agosto del 2024- Alcance al memorando interno 252001-2024-00742 8 de agosto de 2024.
 Memorando No. 252001-2024-01218 12 de noviembre de 2024
 1
 3
 Gerencia Sistema Maestro, Dirección de Red Troncal: - Proyecto: “Contrato 1-02-25500-1472-2019 Consultoría para el diseño detallado para el sistema de drenaje pluvia del área aferente del vallado la Magdalena, Colector Av. Calle 170, Renovación Integral del canal Américas, Recuperación del Talud Izquierdo del Rio Tunjuelo”.
 Respuesta revisión de insumos – Mesa de trabajo 1 de agosto de 2024, Alcance al Memorando No. 252001-2024-00743 del 8 de agosto de 2024
 Memorando No. 52001-2024-01213 12 de noviembre de 2024
 1
 4
 Gerencia Ambiental -Proyecto: "Estudios De Diseño Para La Reconformación Hidrogeomorfológica Y La Restauración Del Canal Guaymaral”
 correo electrónico del 1 de octubre de 2024 y AVISO SAP 600002154
 252001-2024-01185 1 de noviembre de 2024
 1
 5
 Zona 4 Proyecto “Estudios Y Diseños Detallados De Las Redes De Acueducto, Alcantarillado Sanitario Y Pluvial Para La Ampliación De La Cobertura De Los Barrios Legalizados En El Área De Influencia De La Zona 4 Del Acueducto De Bogotá Fase II Localidad De Ciudad Bolívar”
 Remisión compromiso 06 de marzo de 2024 y mesas de trabajo adelantas durante los meses de junio a octubre de 2024- Contrato de consultoría No. 1-02-34300-1525-2021- Aviso SAP 600001601 y Aviso SAP 600001681
 252001-2024-01392 del 9 de diciembre de 2024
 10
 Evidencias:      
 Para el presente autocontrol se adjunta por cada proyecto numerado del 1 al 5 las solicitudes recibidas por parte de las ARS a través de memorandos, correos electrónicos y/o Aviso SAP, mediante las cuales solicitan la revisión y análisis predial, así mismo se adjuntan las correspondientes respuestas de la Dirección Bienes Raíces, que dan cuenta del resultado de la revisión de los insumos en sus componentes: Técnico, Jurídico y Social, documentos relacionados en la descripción del avance. </t>
  </si>
  <si>
    <t>Diseño del control: La redacción del control se encuentra fragmentada en la acción, objetivo y descripción, se debe fortalecer el diseño del control para que cumpla con todos los criterios definidos en la metodología vigente (Responsable+Acción+Complemento: Frecuencia, criterios de calidad, decisiones de desviación y evidencia), no se observa frecuencia, criterios de calidad y evidencia.
 Ejecución del control: Se evidencia la ejecución del control en el periodo 16 de agosto al 15 de diciembre de 2024, en el autocontrol se presentan cinco proyectos con las solicitudes recibidas por parte de las ARS a través de memorandos, correos electrónicos y/o Aviso SAP de revisión y análisis predial recibidas y relación de respuesta de memorandos.</t>
  </si>
  <si>
    <t xml:space="preserve">En cuanto al control asociado a la validación de información censal, el 8 de noviembre de 2024 se realizó visita al predio ubicado en la Calle 128 A 88D – 02 e identificado con folio de matrícula inmobiliaria No. 50N-20239949 de la localidad de Suba, denominado Liceo Globerth, predio sobre el cual actualmente existe una Red de Acueducto de Distribución Matriz- desde hace aproximadamente más de 10 años asociada al proyecto: Refuerzo Suba Zona Baja. Teniendo en cuenta que  se requiere adelantar el saneamiento,  se solicitó  a la Dirección de Información Técnica y Geográfica -DITG- de la EAAB-ESP, realizar el levantamiento topográfico del trazado de la red y demarcar los puntos para identificar con exactitud el área requerida e identificar los usos actuales  y determinar qué factores asociados al Lucro Cesante y Daño Emergente se deben compensar, lo anterior  en  cumplimiento a los parámetros definidos en la Resolución  IGAC N° 1092 del 20 de septiembre de 2022 "Por la cual se fijan normas, métodos, parámetros, criterios y procedimientos para la elaboración de avalúos de servidumbres legales y afectaciones transitorias en desarrollo de actividades, obras o proyectos declarados por el legislador como de utilidad pública e interés social”.
 Si bien es cierto no se trata de un traslado o reasentamiento poblacional, más sin embargo de acuerdo con el formato de recolección de información censal, se evidencia un alto impacto económico a compensar y para ello se valida las áreas que efectivamente se deben demoler y que le genera pérdida de ingresos al propietario por concepto de matrícula y pensión identificados y determinados en el censo.  
 A la luz de los procedimientos existentes la información censal y los demás documentos elaborados por el componente social en la fase preliminar, son la línea base para la liquidación de los factores de lucro cesante y daño emergente.
 Evidencias:  se adjunta ayuda de memoria la cual contiene el registro fotográfico y el listado de  asistencia, soportando de esta manera lo argumentado en el ítem de Respuesta. </t>
  </si>
  <si>
    <t>Diseño del control: La redacción del control se encuentra fragmentada en la acción, objetivo y descripción, se debe fortalecer el diseño del control para que cumpla con todos los criterios definidos en la metodología vigente (Responsable+Acción+Complemento: Frecuencia, criterios de calidad, decisiones de desviación y evidencia), no se observa frecuencia, criterios de calidad y evidencia.
 Ejecución del control: Se evidencia la ejecución del control mediante los anexos Formato de Recolección de información censal 18sep 2024, Ayuda de Memoria 8 noviembre de 2024, registro fotográfico, lista de asistencia 8 noviembre de 2024 “Reconocimiento área afectada servidumbre”</t>
  </si>
  <si>
    <t xml:space="preserve"> 
 Durante el período objeto de corte, se adelantó una (1) visita en terreno, del siguiente proyecto : 
 No.
 PROYECTO
 FECHA DE RECORRIDO
 1
 “Estudios Y Diseños Detallados De Las Obras Y Equipos Necesarios Para La Entrega A La Estación Elevadora Canoas De Los Caudales Delos Interceptores Fucha - Tunjuelo, Tunjuelo Bajo Y Tunjuelo – Canoas”- IFT INTERCEPTOR FUCHA TUNJUELO
 02 del octubre del 2024
 Evidencia: Ayuda de memoria (validación de información predial), Registro fotográfico y lista de asistencia. </t>
  </si>
  <si>
    <t>Diseño del control: La redacción del control se encuentra fragmentada en la acción, objetivo y descripción, se debe fortalecer el diseño del control para que cumpla con todos los criterios definidos en la metodología vigente (Responsable+Acción+Complemento: Frecuencia, criterios de calidad, decisiones de desviación y evidencia), no se observa frecuencia, criterios de calidad.
 Ejecución del control: Se evidencia la ejecución del control informando que durante el período objeto de corte, se adelantó una (1) visita en terreno y se anexa  Ayuda de memoria  “Reunión de: Recorrido IFT – Validación de información predial” del 2 de octubre de 2024 donde se evidencia registro fotográfico y lista de asistencia.</t>
  </si>
  <si>
    <t xml:space="preserve"> 
 Durante el periodo objeto de corte, se revisaron trece (13) dictámenes periciales, a continuación, se  detalla cada uno: 
 NO. 
 ELEMENTO
 PROYECTO
 FECHA DE REVISIÓN
 MATRÍCULA INMOBILIARIA
 NÚMERO DE ACTA DE REVISIÓN
 1
 Revisión de Dictamen Pericial
 Humedal de la Vaca
 4/09/2024
 50S-40075110
 2024-033-D
 2
 Actualización de Canon de Renta
 Actualización de canon de arrendamiento
 5/09/2024
 50C-1713314
 2024-034-D
 3
 Revisión de Dictamen Pericial
 Quebrada Morales
 11/09/2024
 50S-1079024
 2024-035-D
 4
 Revisión de Dictamen Pericial
 Humedal de La Vaca
 13/09/2024
 50S-40075299
 2024-037-D
 5
 Revisión de Dictamen Pericial
 ZR Y ZMPA Río Bogotá
 30/09/2024
 50S-40121538
 2024-040-D
 6
 Revisión Aclaración y Complementación
 Humedal Juan Amarillo
 23/10/2024
 50N-20336343
 2024-041-D
 7
 Proyección de valor comercial para constitución de servidumbre
 NA
 20/11/2024
 50C-1469401
 2024-042-D
 8
 Concepto de evaluación de predio y desarrollo posterior a servidumbre
 NA
 20/11/2024
 50N-150973
 2024-043-D
 9
 Revisión de Dictamen Pericial
 Quebrada Chiguaza
 25/11/2024
 50S-40230928
 2024-044-D
 10
 Revisión de aclaración y complementación
 Humedal el Burro
 27/11/2024
 50S-598334
 2024-045-D
 11
 Revisión de Dictamen Pericial
 ZMPA y ZRH del Río Bogotá
 2/12/2024
 50S-40130788
 2024-046-D
 12
 Revisión de Dictamen Pericial
 Humedal Juan Amarillo
 2/12/2024
 50C-20010778
 2024-047-D
 13
 Revisión de Dictamen Pericial
 Humedal Juan Amarillo
 2/12/2024
 50N-563288
 2024-048-D
 Se adjuntan las 13 actas que soportan la gestión anteriormente relacionada y consolidado. </t>
  </si>
  <si>
    <t>Diseño del control: La redacción del control se encuentra fragmentada en la acción, objetivo y descripción, se debe fortalecer el diseño del control para que cumpla con todos los criterios definidos en la metodología vigente (Responsable+Acción+Complemento: Frecuencia, criterios de calidad, decisiones de desviación y evidencia), no se observa frecuencia, evidencia.
 Ejecución del control: Se evidencia la ejecución del control, durante el periodo objeto de corte, se revisaron trece (13) dictámenes periciales correspondientes a los  meses de septiembre octubre y noviembre, se anexan como evidencia de ejecución 13 actas  - ayudas de memoria de revisión.</t>
  </si>
  <si>
    <t>En cuanto a la revisión de documentos soporte para solicitud de avalúos comerciales, se informa que no se han efectuado en el período objeto de corte, por lo tanto, no hay información a relacionar.
 Se señala que que ya se adjudicó el contrato de avalúos bajo la modalidad de Invitación Pública Simplificada, encontrándose en la etapa de aprobación del plan de seguridad y salud en el trabajo, así como la validación de hojas de vida de los peritos, para posterior suscripción del acta de inicio y ejecución del contrato de avalúos.
 No obstante,  se revisó un (1) Avalúo comercial de renta entregado por CIDU correspondiente a una franja parcial que hace parte de un predio de la EAAB-ESP  y es requerida por la Empresa Metro Línea 1 S.A.S., correspondiente al predio de propiedad de la EAAB-ESP , e identificado con el folio de matrícula inmobiliaria No. 50S-469301.
 Evidencias:       
 Por lo manifestado en la descripción de avance, se adjunta la ayuda de memoria del  Avalúo comercial de renta entregado por CIDU anteriormente señalado.</t>
  </si>
  <si>
    <t>Diseño del control: La redacción del control se encuentra fragmentada en la acción, objetivo y descripción, se debe fortalecer el diseño del control para que cumpla con todos los criterios definidos en la metodología vigente (Responsable+Acción+Complemento: Frecuencia, criterios de calidad, decisiones de desviación y evidencia), no se observa Frecuencia, criterios de calidad y evidencia
 Ejecución del control: Para el periodo no se efectuó revisión de documentos soporte para solicitud de avalúos comerciales. Se anexan evidencias de la revisión de 1 avalúo comercial de renta entregado por CIDU correspondiente a una franja parcial que hace parte de un predio de la EAAB-ESP  y es requerida por la Empresa Metro Línea 1 S.A.S., correspondiente al predio de propiedad de la EAAB-ESP , e identificado con el folio de matrícula inmobiliaria No. 50S-469301.</t>
  </si>
  <si>
    <t xml:space="preserve">Actualmente, la EAAB – ESP dentro de su infraestructura de protección de la información, cuenta con la política de backup AIX_SAPPRD_Filesys_S3m_A2a_154 configurada en la herramienta de backups NETBACKUP, para el respaldo de los filesystems de la BD de SAP Producción a través de un backup OFFLINE. Este backup se ejecuta el tercer domingo de cada mes, y se almacena en cintas LTO5.   Se anexa informe que presenta evidencia de las pruebas de restauración del backup offline de SAP productivo, realizadas al mes de septiembre de 2024. 
  </t>
  </si>
  <si>
    <t>Se observan como anexos los archivos "Informe_Prueba_Restore_No._3_Backup_Offline_SAP-2024"  para el mes de septiembre de 2024, como evidencia de cumplimiento del control.</t>
  </si>
  <si>
    <t xml:space="preserve">
  Se genera matriz de control en la herramienta GIA que permite verificar, la autorización del aprobador del proceso, Directivo o Jefe de Oficina.    Las autorizaciones se aseguran con los flujos de aprobación parametrizados en la herramienta.  La herramienta genera correo de notificación a los aprobadores y  preparadores se compara desde el modulo para alimentar el reporte de usuario y muestra el estado de cada solicitud. 
</t>
  </si>
  <si>
    <t>Se evidencia el cumplimiento del control mediante el anexo Reporte de formularios de autorización del último cuatrimestre.</t>
  </si>
  <si>
    <t>Por parte de la Dirección Red Matriz Acueducto durante el periodo Septiembre 2024 a Diciembre 2024,  no se activó el control correctivo porque no se materializo la consecuencia identificada: Uso indebido de materiales, equipos, herramientas de la empresa, por parte de sus colaboradores  en la realización de actividades operativas de las diferentes etapas del proceso, para beneficio propio o de un tercero, permitir la captación no autorizada del servicio de agua, por parte de los colaboradores de la empresa para beneficio propio o de un tercero o priorización indebida de la ejecución de actividades operativas, para beneficios particulares</t>
  </si>
  <si>
    <t xml:space="preserve">Diseño del control: Se debe fortalecer la identificación y redacción del control, teniendo en cuenta que para riesgos de corrupción no se deben formular controles correctivos, dado que estos riesgos no son aceptables en la organización. Es importante revisar los riesgos del proceso y sus controles, y adaptarlos a la metodología vigente para Administración de riesgos de la EAAB-ESP, la cual se encuentra armonizada con la Guía del DAFP para la administración de riesgos y diseño de controles.
 Ejecución del control: En el autocontrol se registra que no se activó el control correctivo, por lo tanto, no se relaciona evidencia de ejecución.
</t>
  </si>
  <si>
    <t>Diseño del control: Se debe fortalecer la redacción del control, teniendo en cuenta que la redacción debe contener de manera explícita la descripción, frecuencia, responsable, metodología de aplicación, criterios de aceptación o rechazo, desviaciones y evidencia, adicional que la acción de control debe estar a asociada a verbos como, por ejemplo: "verificar, evaluar, contrastar, comparar, validar”. Lo anterior, conforme la metodología vigente para Administración de riesgos de la EAAB-ESP, la cual se encuentra armonizada con la Guía del DAFP para la administración de riesgos y diseño de controles.
 Ejecución del control: Se evidencia el cargue de un registro del Controles diarios de la operación en 5 de las PTAP, del mes de noviembre, en los cuales se evidencia el seguimiento diario al consumo de productos químicos. La evidencia presentada corresponde al medio de verificación y período de monitoreo. No se presenta evidencia de la PTAP Vitelma, ya que no estuvo en operación durante el período de reporte.</t>
  </si>
  <si>
    <t>Diseño del control: Se debe fortalecer la redacción del control, teniendo en cuenta que esta debe contener de manera explícita la descripción, frecuencia, responsable, metodología de aplicación, criterios de aceptación o rechazo, desviaciones y evidencia, adicional que la acción de control debe estar a asociada a verbos como: "verificar, evaluar, contrastar, comparar, validar”. Lo anterior, conforme la metodología vigente para Administración de riesgos de la EAAB-ESP, la cual se encuentra armonizada con la Guía del DAFP para la administración de riesgos y diseño de controles.
 Ejecución del control: Se evidencia muestra de boletines de daños de las Divisiones de Acueducto de las Zonas 1,2,3,4 y 5. Al revisar estos boletines, solo se evidencia la firma en la totalidad de los campos en los boletines de la Zona 1. Se recomienda tener un registro aleatorio de los meses que corresponden al período de monitoreo y firmar todos los campos.</t>
  </si>
  <si>
    <t>Con el fin de evidenciar la acción: “MPMA-CP31:Revisión y visto bueno de la prestación del servicio de carrotanque”  con descripción: “Revisión y visto bueno de la prestación del servicio de carrotanque “ se adjunta informe de contrato No. 13 con actividades de servicios de carrotanque del mes de Septiembre  de 2024 para el contrato 1-05-25400-1344-2023, suscrito con AMINCO INGENIERIA S.A.S para TRANSPORTE DE AGUA POTABLE A TRAVÉS DE CARROTANQUES EN EL DISTRITO CAPITAL Y EN LOS MUNICIPIOS VECINOS PARA MITIGAR LAS SUSPENSIONES DE SERVICIO POR MANTENIMIENTO EN LAS REDES MATRICES Y PARA APOYAR AL DISTRITO O A QUIÉN ÉSTE LO DETERMINE EN SITUACIONES DE EMERGENCIA que a folios 6 y 7  contiene las firmas de contratista y supervisor validando el informe y por ende, los servicios de transporte de agua en carrotanque descritos en el mismo.</t>
  </si>
  <si>
    <t>Diseño del control: Se debe fortalecer la redacción del control, teniendo en cuenta que esta debe contener de manera explícita la descripción, frecuencia, responsable, metodología de aplicación, criterios de aceptación o rechazo, desviaciones y evidencia, adicional que la acción de control debe estar a asociada a verbos como: "verificar, evaluar, contrastar, comparar, validar”. Lo anterior, conforme la metodología vigente para Administración de riesgos de la EAAB-ESP, la cual se encuentra armonizada con la Guía del DAFP para la administración de riesgos y diseño de controles.
 Ejecución del control: Por parte de la Gerencia Servicio al Cliente, se evidencia un registro de los boletines de entrega de agua en carrotanque de las zonas 3 y zona 4. Al revisar este se evidencia que no cuenta con la totalidad de las firmas. Se recomienda tener un registro aleatorio de los meses que corresponden al período de monitoreo para cada una de las 5 zonas.
 Por parte de la Dirección Red Matriz Acueducto, se evidencia Informe de Gestión No. 13 del contrato 1-05-25400-1344-2023, correspondiente al mes de septiembre      de 2024. Sin embargo, este informe no cumple con el medio de verificación definido en el control “MPMA0714F01 Planilla de entrega agua en carrotanque, Registro en SGO”. Se recomienda NO DUPLICAR la información que ya se encuentra en la ficha del control.</t>
  </si>
  <si>
    <t xml:space="preserve">Durante el periodo de septiembre a diciembre de 2024, no se presentó solicitud para realizar el análisis de procedibilidad de apertura de investigación disciplinaria, dado que no presento alteraciones a los estudios definidos por la envolvente hidráulica e hidrológica, que permiten definir el cauce del cuerpo de agua. </t>
  </si>
  <si>
    <t xml:space="preserve">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Adicional a esto, tener en cuenta que en la matriz de riesgos, los controles correctivos no aplican para riesgos de corrupción. 
 EJECUCIÓN: En Archer no se carga evidencia, ya que no se presentaron solicitudes. 
</t>
  </si>
  <si>
    <t>En cuanto a la actividad relacionada, en los meses de septiembre hasta la fecha, el 24 de septiembre se solicito aviso SAP (400087405) a la DITG par realizar el Modelo Digital de Terreno - MDTdel cuerpo de agua Quebrada Santa Ana.
Cabe la pena comentar que el proceso de acotamiento se ha visto un poco afectado, debido a lo definido en el Parágrafo 1 del Artículo 65. Criterios para el acotamiento de rondas hídricas del Decreto 555 de 2021, que menciona:
Parágrafo 1. La autoridad ambiental competente, adoptará mediante acto administrativo el acotamiento de las rondas hídricas de su jurisdicción. En suelo urbano, la Secretaría Distrital de Ambiente realizará el acotamiento con base en los estudios técnicos que a nivel hidrológico e hidráulico realice la Empresa de Acueducto y Alcantarillado de Bogotá.
En la zona urbana, los estudios ecosistémicos y sociales los realizará la autoridad ambiental y los geomorfológicos el IDIGER. La Empresa de Acueducto y Alcantarillado de Bogotá transferirá anualmente al IDIGER los recursos para adelantar estos estudios, conforme con la normatividad vigente.</t>
  </si>
  <si>
    <t xml:space="preserve">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Adicional a esto, tener en cuenta que en la matriz de riesgos, los controles correctivos no aplican para riesgos de corrupción. 
 EJECUCIÓN: En Archer se carga correo solicitando la información. Recomiendo adjuntar la solicitud Aviso SAP como soporte de la actividad realizada. 
</t>
  </si>
  <si>
    <t xml:space="preserve">En cuanto a la actividad relacionada, en los meses de septiembre hasta la fecha, se informa:
18 de octubre de 2024, se llevó a cabo mesa de trabajo junto con la SDA y la CAR para tratar el acotamiento del río Tunjuelo 
18 de noviembre de 2024, se llevó a cabo mesa de trabajo junto con SDA, CAR, IDGER  para tratar el acotamiento del río Tunjuelo 
10 de diciembre de 2024, se llevó a cabo mesa de trabajo junto con SDA, CAR, IDGER  para tratar el acotamiento del río Tunjuelo 
Cabe la pena comentar que el proceso de acotamiento se ha visto un poco afectado, debido a lo definido en el Parágrafo 1 del Artículo 65. Criterios para el acotamiento de rondas hídricas del Decreto 555 de 2021, que menciona:
Parágrafo 1. La autoridad ambiental competente, adoptará mediante acto administrativo el acotamiento de las rondas hídricas de su jurisdicción. En suelo urbano, la Secretaría Distrital de Ambiente realizará el acotamiento con base en los estudios técnicos que a nivel hidrológico e hidráulico realice la Empresa de Acueducto y Alcantarillado de Bogotá.
En la zona urbana, los estudios ecosistémicos y sociales los realizará la autoridad ambiental y los geomorfológicos el IDIGER. La Empresa de Acueducto y Alcantarillado de Bogotá transferirá anualmente al IDIGER los recursos para adelantar estos estudios, conforme con la normatividad vigente.
   </t>
  </si>
  <si>
    <t xml:space="preserve">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Adicional a esto, tener en cuenta que en la matriz de riesgos, los controles correctivos no aplican para riesgos de corrupción. 
 EJECUCIÓN: En Archer se carga un correo, pero no se adjuntan actas de reunión que soporten la actividad. 
</t>
  </si>
  <si>
    <t xml:space="preserve">Como resultado de la actualización de la matriz de riesgos de proceso, se determinó que el control no es procedente. Por lo anterior, se modificará la matriz de riesgos que esta en proceso de ajustes solicitados por la Dirección Gestión Calidad y Procesos.  </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</si>
  <si>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Adicional a esto, tener en cuenta que en la matriz de riesgos, los controles correctivos no aplican para riesgos de corrupción. 
 EJECUCIÓN: Dado que la matriz aún no ha sido aprobada, la actividad no se realizó según lo previsto ni se generó el cargue de la declaración de conflicto de interés según lo solicitado en el autocontrol anterior.</t>
  </si>
  <si>
    <t xml:space="preserve">Para el reporte de septiembre a la fecha se realizan las siguientes visitas: 
25 de septiembre. Recorrido Quebrada El Espino II y Trompeta
27 de septiembre. Recorrido Quebrada Valmaria
30 de septiembre. Recorrido Quebrada Afluente 2 Santa Librada
01 de octubre. Recorrido Quebrada Ramajal
03 de octubre. Recorrido RDH La Isla
08 de noviembre. Recorrido Quebrada Bosque de Pino
19 de noviembre. Recorrido Quebrada Santa Barbara
20 de noviembre. Recorrido Quebrada Santa Librada 
</t>
  </si>
  <si>
    <t xml:space="preserve">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Adicional a esto, tener en cuenta que en la matriz de riesgos, los controles correctivos no aplican para riesgos de corrupción. 
 EJECUCIÓN: En Archer se adjuntan ocho ayudas de memoria en donde se evidencia las visitas a unos cuerpos de agua, se adjuntas sus respectivas listas de asistencia. </t>
  </si>
  <si>
    <t>Se presenta informe que consolida el reporte mensual ante la Secretaria Distrital de Ambiente los Residuos de Construcción y Demolición (RCD) de julio a la fecha. Es de aclarar que este informe contiene información extraída de los certificados de disposición, el cual es enviado a la subdirección de Control Ambiental al Sector Publico de la Secretaria Distrital de Ambiente.</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</si>
  <si>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Adicional a esto, tener en cuenta que en la matriz de riesgos, los controles correctivos no aplican para riesgos de corrupción. 
 EJECUCIÓN: En Archer se adjunta el informe mensual de RCD de los pines de obra en el aplicativo web de la SDA dirección Saneamiento Ambiental.</t>
  </si>
  <si>
    <t xml:space="preserve">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Adicional a esto, tener en cuenta que en la matriz de riesgos, los controles correctivos no aplican para riesgos de corrupción. 
 EJECUCIÓN: Se adjunta correo seguimiento autocontrol. Sin embargo, para el próximo autocontrol anexar los documentos enviamos. </t>
  </si>
  <si>
    <t>No aplica para el periodo evaluado</t>
  </si>
  <si>
    <t xml:space="preserve">Dado que el reporte de la actividad con el código MPMI-CP18: Realizar el reporte anual ante la UAESP de residuos aprovechables. se realiza los primeros días del mes de enero, no es posible remitir lo solicitado en este momento ya que como soporte no solo está el informe sino que también se debe anexar la carta de la remisión del informe a la UAESP y este debe estar con corte al 31 de Diciembre. Por tal razón se presentara en el próximo autocontrol. </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</si>
  <si>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Adicional a esto, tener en cuenta que en la matriz de riesgos, los controles correctivos no aplican para riesgos de corrupción. 
 EJECUCIÓN: En Archer se deja la observación de que en periodo evaluado no se realiza el reporte ante la UAESP, miremos como podemos dejar claro, estos periodos de revisión del control.</t>
  </si>
  <si>
    <t xml:space="preserve">Se realizaron capacitación para el periodo comprendido de septiembre a la fecha a los funcionarios de las diferentes sedes. </t>
  </si>
  <si>
    <t xml:space="preserve">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Adicional a esto, tener en cuenta que en la matriz de riesgos, los controles correctivos no aplican para riesgos de corrupción. 
 EJECUCIÓN: En Archer se adjuntan tres ayudas de memoria del mes de septiembre, el acta del 04 septiembre se adjunta pantallazo de asistencia, pero este no es legible. Para el mes de octubre una ayuda de memoria junto con su respectiva lista de asistencia. Del de noviembre se adjunta dos ayudas de memoria con sus respectivas listas de asistencia. Quedaría pendiente las del mes de diciembre. </t>
  </si>
  <si>
    <t>Se cuenta con permiso de disposición de material vegetal (verificado)</t>
  </si>
  <si>
    <t xml:space="preserve">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Adicional a esto, tener en cuenta que en la matriz de riesgos, los controles correctivos no aplican para riesgos de corrupción. 
 EJECUCIÓN: En Archer se adjunto el registro de la sociedad/empresa que lo certifica Corpoguavio para generar disposición de residuo vegetal. Pero, se esta repitiendo la información del autocontrol pasado. R7-MPMI-CA2: Omitir la presentación por parte del contratista de los certificados de disposición y/o aprovechamiento de residuos. Para evitar repetir información, podemos colocar información que me respalde esta acción. </t>
  </si>
  <si>
    <t xml:space="preserve">Se presentan los informes del año en curso (2024)  del contrato 1-05-24300-1474-2022 que tiene por objeto: Ejecutar los tratamientos silviculturales de mantenimiento y manejo de coberturas, en rondas y zonas de manejo y preservación ambiental de quebradas, ríos, canales y humedales del distrito capital y predios de la empresa de acueducto y alcantarillado de Bogotá (EAAB - ESP), autorizados por parte de la autoridad ambiental competente, según normatividad legal vigente.
  </t>
  </si>
  <si>
    <t xml:space="preserve">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Adicional a esto, tener en cuenta que en la matriz de riesgos, los controles correctivos no aplican para riesgos de corrupción.
 EJECUCIÓN: En Archer, se adjuntan los informes 13 al 18 sobre la gestión del contrato o convenio con el contratista "UNIÓN TEMPORAL SILVICULTURA 2020" que son del periodo de diciembre a septiembre, por lo que se evidencia en el informe 13 el primer contrato termino el 03/04/2024 y al parecer se genero un nuevo contrato, pero no es claro y por ende, tampoco se tiene presente cuando es la fecha de finalización del mismo. Los informes cargados cuentan con sus respectivas firmas de aprobación. </t>
  </si>
  <si>
    <t>No aplica para la DRTA debido a que se cumplen las obras mediante contratistas.</t>
  </si>
  <si>
    <t>Diseño del control: Se debe mejorar el propósito del control, la periodicidad del control, criterios para ejecutar la actividad y que actividades adicionales se realizan cuando se presentan desviaciones, importante resaltar que la matriz se encuentra en proceso de actualización
 Ejecución del control: No se relaciona evidencia del control dado que se manifiesta que no fue necesario activarlo</t>
  </si>
  <si>
    <t>Diseño del control: Se debe mejorar el propósito del control, la periodicidad del control, criterios para ejecutar la actividad y que actividades adicionales se realizan cuando se presentan desviaciones
 Ejecución del control: Cada una de las 5 zonas reporta un muestreo de los reportes generados en el aplicativo SGO, pero en estos no es posible evidenciar la verificación de los materiales utilizado para el servicios, se reitera al proceso la necesidad de cargar evidencias que de demuestren la ejecución del control</t>
  </si>
  <si>
    <t>Diseño del control: Se debe mejorar el propósito del control, la periodicidad del control, criterios para ejecutar la actividad y que actividades adicionales se realizan cuando se presentan desviaciones
 Ejecución del control: Se evidencia registros de ordenes de salida de almacén,  vale préstamo de herramienta,  orden de entrega de materiales, evidenciando las firmas de revisión y aprobación de las mismas
 igualmente se evidencia avisos SAP con el listado de materiales con las firmas correspondientes de salidas de materiales con visto bueno del almacén</t>
  </si>
  <si>
    <t>Se adjunta un muestreo del diligenciamiento del codigo de integridad de diferentes funcionarios d elas 5 Zonas de servicio.</t>
  </si>
  <si>
    <t>Diseño del control: Se debe mejorar el propósito del control, la periodicidad del control, criterios para ejecutar la actividad y que actividades adicionales se realizan cuando se presentan desviaciones
 Ejecución del control: Se evidencia la suscripción del código de integridad de los meses de agosto de 2024 para contratistas, dentro del muestreo realizado se adjuntan evidencias del año 2023, es importante que el proceso cargue las evidencias de acuerdo con le periodo de revisión</t>
  </si>
  <si>
    <t>Considerando que a corte 31-dic-24 no se han recibido denuncias o identificado presuntos acto de corrupción no procedió el análisis.</t>
  </si>
  <si>
    <t>Se adjunta muestra de  los informes de gestion social del ultimo cuatrimestre del año 2024,  en dichos informes  se observan en el capitulo v. gestión y seguimiento a solicitudes</t>
  </si>
  <si>
    <t>Durante el periodo no se activó el control correctivo porque no se materializo la consecuencia identificada, por lo cual no se carga evidencia.</t>
  </si>
  <si>
    <t>Parcialmente</t>
  </si>
  <si>
    <t>Es importante aclarar que el medio de verificación son los informes mensuales y no se cargó evidencia de los 4 meses del cuatrimestre ni de las 5 zonas</t>
  </si>
  <si>
    <t>Se adjunta muestra de cumplimietno del control realizado por las Zonas por medio del informe mensual de la División de Atención al Cliente</t>
  </si>
  <si>
    <t>Se realiza seguimiento y control de los tramites, se adjuntan Listado de visitas y listado de incorporación de usuarios</t>
  </si>
  <si>
    <t>Se anexa muestreo de Cartas de Compromisos suscritas. Es de tener en cuenta que se esta en proceso de actualización de las matrices de riesgo.</t>
  </si>
  <si>
    <t>Se anexa  base de incorporaciones de la Zona 4. Las matrices de reisgos se encuentran en actualización en este momento.</t>
  </si>
  <si>
    <t>Para el período del seguimiento, no hubo operaciones de crédito.</t>
  </si>
  <si>
    <t>Diseño del control: La descripción del control establece la frecuencia, responsable y propósito. Sin embargo, se debe especificar los criterios que fundamentan el análisis de las ofertas y la evaluación de la modalidad de la tasa de interés, con sus respectivas evidencias específicas, las cuales son el insumo para realizar presentación que se lleva al Comité de Riesgos Financieros. De igual forma, en el diseño del control, es importante considerar cual es el tratamiento frente a la causa (s)  identificada (s), considerando que es un control para un riesgo de corrupción.
 Ejecución del control: No se presenta evidencia de ejecución del control, ya que según lo informado, durante el período no se realizaron operaciones de crédito.</t>
  </si>
  <si>
    <t xml:space="preserve">Se remite las evidencias del control - MPFD0801F08 Informe de Gestión por etapa de Cobro, julio  a noviembre de 2024.  </t>
  </si>
  <si>
    <t>24/12/2024</t>
  </si>
  <si>
    <t xml:space="preserve">Se remiten las evidencias de septiembre, octubre y noviembre de 2024 -  Se remite el informe de seguimiento de Ordenes de Tesorería y revisión de ordenes de tesorería.
  </t>
  </si>
  <si>
    <t>Diseño del control: El control tal cual como está descrito cumple con los parámetros establecidos en la metodología de administración de riesgos (frecuencia, responsable, propósito, evidencias y criterios de revisión y de aceptación o rechazo). Sin embargo, se recomiendan mejoras en su redacción en cuanto es importante incluir el área del cual es parte el responsable de la ejecución del control. De igual forma, aclarar cuando se tienen observaciones sobre las órdenes de tesorería se solicitan los ajustes correspondientes ¿por qué medio? y ¿a quién?
 Ejecución del control: Se evidencia INFORMES DE SEGUIMIENTO ORDENES DE TESORERÍA de los meses septiembre a noviembre de 2024. Se recomienda especificar con claridad en la descripción en qué documento (s) queda evidencia de la ejecución del control y estos queden definidos de igual forma en el campo medio de verificación/evidencia en Archer.</t>
  </si>
  <si>
    <t>Se remite la evidencia del control del tercer trimestre de 2024.  Ayuda de memoria en la cual se incorporó la recomendación de la OCIyG.</t>
  </si>
  <si>
    <t>Diseño del control: El control tal cual como está descrito cumple con los parámetros establecidos en la metodología de administración de riesgos (frecuencia, responsable, propósito, evidencias y criterios de revisión y de aceptación o rechazo). Sin embargo, se recomiendan mejoras en su redacción, para darle orden a la descripción, iniciando con el responsable de la ejecución del control y el área a la que pertenece. De igual forma, revisar la tipología del control, ya que este cumple una función detectiva.
 Ejecución del control: Se evidencia ayuda de memoria “Verificación llamadas sistema JUSTIN” del 04 de octubre de 2024, la cual presenta seguimiento a las llamadas de los días 16,20,21,22 y 27 de agosto y 3,4,5,9,10,11,12,13,17 y 23 de septiembre, compra de títulos realizadas en el tercer trimestre. Cabe resaltar que en el mes de julio de 2024 la dirección de tesorería no realizo operaciones. La evidencia proporcionada en la herramienta Archer demuestra que la ejecución del control se está llevando a cabo con la descripción y los elementos del riesgo asociado (causas). De igual forma, se está llevando a cabo conforme la descripción, medio de verificación y período del monitoreo.</t>
  </si>
  <si>
    <t>Se anexan soportes de las solicitudes de erogación legalizadas por la Caja menor de Abastecimiento para los meses de  agosto, septiembre, octubre, noviembre y diciembre de 2024</t>
  </si>
  <si>
    <t>Diseño del control: El control tal cual como está descrito cumple con los parámetros establecidos en la metodología de administración de riesgos (frecuencia, responsable, propósito, evidencias y criterios de revisión y de aceptación o rechazo). Sin embargo, se recomiendan mejoras en su redacción en cuanto a la frecuencia, aclarando si está definida (ejemplo. Semanal, quincenal, mensual, etc) o es cada vez que las áreas lo soliciten. Se recomienda revisar la responsabilidad de la ejecución del control que no sea ejecutado por el mismo responsable de la caja menor o la acción de control es realizada por la Dirección Tributaria, en términos del análisis del riesgo de corrupción. De igual forma, frente la redacción no es claro el actuar frente a las inconsistencias presentadas o que se cuándo el manejo de la caja menor se está llevando a cabo por fuera los procedimientos. Si bien, el diseño del control cumple con los parámetros definidos, es importante dar claridad sobre el propósito del mismo frente a la gestión del riesgo de corrupción y de cara a tratar la causa identificada.
 Ejecución del control: Con respecto al manejo de caja menor de la Dirección de Servicios Administrativos se evidencian soportes correspondientes a erogaciones y gastos de los meses de agosto a noviembre de 2024. Por parte de la Dirección de Abastecimiento, se evidencian soportes correspondientes a erogaciones y gastos de los meses de agosto a diciembre de 2024. Con respecto al manejo de caja menor de la Dirección Bienes Raíces, se evidencian soportes correspondientes a erogaciones y gastos de los meses de octubre y  noviembre de 2024. La evidencia presentada demuestra que la ejecución del control se está llevando a cabo conforme la descripción y período del monitoreo.</t>
  </si>
  <si>
    <t>Se remiten las evidencias de los controles - Base de datos con avance Gestión Procesal, Correo electrónico y MPFF0404F02 Acta de reparto de expedientes, del período julio a noviembre. En el archivo Word, están incluidos los  link con la información de la Base de Datos Avance Gestión Procesal de julio a noviembre de 2024.</t>
  </si>
  <si>
    <t>Diseño del control: El control tal cual como está descrito cumple con los parámetros establecidos en la metodología de administración de riesgos (frecuencia, responsable, propósito, evidencias y criterios de revisión y de aceptación o rechazo). Sin embargo, se recomiendan mejoras en su redacción, por cuanto es importante incluir el área del cual es parte el responsable de la ejecución del control, al igual que, describir en qué momento se utiliza la información relacionada con el registro Base de Datos avance en la Gestión Procesal, como parte de la evidencia de la ejecución del control. Teniendo en cuenta que es un control para un riesgo de corrupción, no se evidencia qué acciones se generan diferentes a la gestión normal de proceso.
 Ejecución del control: Se evidencia en la herramienta Archer, la Base de datos con avance Gestión Procesal, Correo electrónico y MPFF0404F02 Acta de reparto de expedientes, del período julio a noviembre de 2024. Se evidencia en el archivo Word, los  link con la información de la Base de Datos Avance Gestión Procesal de julio a noviembre de 2024. La evidencia presentada demuestra que la ejecución del control se está llevando a cabo conforme la descripción y período del monitoreo.</t>
  </si>
  <si>
    <t xml:space="preserve">Se remiten las evidencias del control - Base Expedientes sin Impulso, Correo Expedientes sin Impulso, Informe Gestión Etapa Coactiva, correspondientes a los meses de julio a noviembre de 2024. </t>
  </si>
  <si>
    <t>Diseño del control: El control tal cual como está descrito cumple con los parámetros establecidos en la metodología de administración de riesgos (frecuencia, responsable, propósito, evidencias y criterios de revisión y de aceptación o rechazo). Sin embargo, se recomiendan mejoras en su redacción, por cuanto es importante incluir el área del cual es parte el responsable de la ejecución del control.
 Ejecución del control: Se evidencia en la herramienta Archer, correos electrónicos con la cantidad de procesos pendientes por impulsar, Informe de Gestión Etapa Coactiva y la base de expedientes sin impulso, correspondientes a los meses de julio a noviembre de 2024. La evidencia presentada demuestra que la ejecución del control se está llevando a cabo conforme la descripción, medio de verificación y período del monitoreo.</t>
  </si>
  <si>
    <t>Se remite las evidencias del control - Correo electrónico (Listado de acuerdos de pago pendientes) y reporte de acuerdo de pagos pendientes, de los meses julio a noviembre  de 2024. 
 Quedamos atentos a la solicitud de los auditores.</t>
  </si>
  <si>
    <t>Diseño del control: : El control tal cual como está descrito cumple con los parámetros establecidos en la metodología de administración de riesgos (frecuencia, responsable, propósito, evidencias y criterios de revisión y de aceptación o rechazo). Sin embargo, se recomiendan mejoras en su redacción, por cuanto es importante incluir el área del cual es parte el responsable de la ejecución del control, al igual que, se evidencia información que no corresponde a la acción de control (el segundo párrafo es donde denota la acción de control). Se recomienda incluir el método para identificar los documentos faltantes (¿Check list?) y revisar el tipo de control, considerando que este cumple una función “Detectiva”.
 Ejecución del control: Se evidencia en la herramienta Archer, correos electrónicos Acuerdos de Pago Pendientes de los meses julio a noviembre de 2024 y correos de validación de la información. La evidencia presentada demuestra que la ejecución del control se está llevando a cabo conforme la descripción, medio de verificación y período del monitoreo.</t>
  </si>
  <si>
    <t>Diseño del control:  El control tal cual como está descrito cumple con los parámetros establecidos en la metodología de administración de riesgos (frecuencia, responsable, propósito, evidencias y criterios de revisión y de aceptación o rechazo). Sin embargo, se recomiendan mejoras en su redacción, por cuanto es importante incluir el área del cual es parte el responsable de la ejecución del control. De igual forma, es importante tener en cuenta la segregación de funciones para determinar quién está ejecutando realmente la acción de control, teniendo en cuenta que el riesgo está identificado de gestionar documentos de cobro sin respetar el orden de asignación. El primer párrafo de la descripción, no corresponde a una acción de control.
 Ejecución del control: Se evidencia en la herramienta Archer, las Bases de Datos Documentos de Cobro Recibidos de los meses de septiembre a diciembre de 2024. En esta base se observa la trazabilidad de la gestión del trámite de pago a acreedores desde la radicación hasta el cargue del documento de cobro en el Lotus Notes. De igual forma, se lleva un control estadístico de radicación y de la cantidad de pago que tiene a cargo cada uno de los verificadores de manera mensual. La evidencia presentada demuestra que la ejecución del control se está llevando a cabo conforme la descripción, medio de verificación y período del monitoreo, sin embargo, es importante detallar como se controla la atención según orden de llegada.</t>
  </si>
  <si>
    <t>MPCI-CD103: El Jefe de la OCIG, cada vez que recibe el informe preliminar de una auditoría o seguimiento por parte del equipo auditor, lo revisa verificando el cumplimiento de los objetivos, alcance y cronograma de trabajo planteados y que las observaciones estén adecuadamente planteadas conforme a los criterios, metodologías y normas aplicables.</t>
  </si>
  <si>
    <t>El Jefe de la OCIG, cada vez que recibe el informe preliminar de una auditoría o seguimiento por parte del equipo auditor, lo revisa verificando el cumplimiento de los objetivos, alcance y cronograma de trabajo planteados y que las observaciones estén adecuadamente planteadas conforme a los criterios, metodologías y normas aplicables.   Si está de acuerdo, remite el informe preliminar al auditado para sus comentarios. En caso de presentarse ajustes se devuelve al equipo auditor mediante correo electrónico para que realice las respectivas correcciones.</t>
  </si>
  <si>
    <t>Correo Electrónico dando a conocer el Informe preliminar al Auditado y/o Correo electrónico con las Observaciones de la Jefe OCIG</t>
  </si>
  <si>
    <t xml:space="preserve">MPCI-CP102: El jefe de la OCIG, antes de iniciar la auditoría o el seguimiento, verifica que el equipo auditor no  presenten conflictos  de interés con la unidad auditada; para ello valida la suscripción del formato Declaración de Independencia y Objetividad de auditoría. </t>
  </si>
  <si>
    <t>El jefe de la OCIG, antes de iniciar la auditoría o el seguimiento, verifica que el equipo auditor no  presenten conflictos  de interés con la unidad auditada; para ello valida la suscripción del formato Declaración de Independencia y Objetividad de auditoría.  En el caso de presentar conflicto de interés, se cambia al auditor, de lo contrario se mantiene el equipo auditor y se cargan en el expediente de la auditoria el respectivo formato firmado.</t>
  </si>
  <si>
    <t>MPCI0101F01 Declaración de Independencia y Objetividad de auditoría</t>
  </si>
  <si>
    <t>MPEE-CD105</t>
  </si>
  <si>
    <t xml:space="preserve">El comité corporativo, cada vez que se presentan los resultados del ejercicio anual de planificación y presupuestación, los analiza validando que cumplan con las políticas de austeridad en el gasto público, que se encuentren en la resolución vigente, que estén acorde con las directrices definidas por el Comité Corporativo, Plan de Desarrollo Distrital, Plan General Estratégico y proyecciones financieras de la Empresa. En caso de tener observaciones, se informan durante la sesión a la Gerencia Corporativa de Planeamiento y control para que se realicen los ajustes correspondientes. Si están de acuerdo, se aprueba y continua con la consolidación de las plantillas. </t>
  </si>
  <si>
    <t>MPFD0801F09 Certificación comité corporativo</t>
  </si>
  <si>
    <t>Ramos Lopez Lopez, Maria Lucila Lucila</t>
  </si>
  <si>
    <t>Rodriguez Gomez Gomez, Eliana</t>
  </si>
  <si>
    <t>MPEE-CP103</t>
  </si>
  <si>
    <t>El Director Nivel 08 y el profesional designado de la Dirección de Planeación y Control de Inversiones cada vez que se realiza la inscripción de un proyecto en el Banco de Proyectos, valida la viabilidad para la asignación de recursos en la vigencia teniendo en cuenta el estado del proyecto. Si es viable la asignación de recursos en la vigencia y hace parte del Plan de Inversiones se da aval para maduración de las actividades del proyecto. Si es viable la asignación de recursos en la vigencia y no hace parte del Plan de Inversiones y no cuenta con saldos disponibles, se realiza el ejercicio de modelación financiera del banco de proyectos. Si es viable la asignación de recursos en la vigencia y no hace parte del Plan de Inversiones y si cuenta con saldos disponibles, se remite al comité de proyectos de inversión para analizar el caso. Si no es viable la asignación de recursos en la vigencia, se revisan los saldos disponibles para la vigencia. El resultado de la validación se informa mediante correo electrónico a las áreas ejecutoras del proyecto.</t>
  </si>
  <si>
    <t>Correo electrónico y/o memorando interno MPFD0801F01</t>
  </si>
  <si>
    <t>El auxiliar nivel 30 de la Dirección de Mejoramiento Calidad de vida encargado de los temas de bienestar, de manera semestral  de acuerdo con lo establecido en el cronograma de bienestar, revisa los documentos recibidos validando que cumplan con los requisitos establecidos en la resoluciones para Auxilios educativos, becas, Si la documentación está correcta se envía la base la datos al profesional nivel 21 de la Dirección para su verificación y cargue de novedades al sistema SAP. En caso de evidenciar alguna inconsistencia, regresa los documentos al trabajador mediante memorando interno o correo electrónico para que realice los ajustes correspondientes.    Para el caso de los beneficiarios del PAS-PC se genera informe de las novedades con las observaciones asociadas.</t>
  </si>
  <si>
    <t>Listado de personal que cumple con los requisitos aprobado por el comité de educación
 Listado de personal que cumple con los requisitos aprobado por el comité de vivienda
 MPFD0801F08 Informe de novedades PAC-PC
 MPFD0801F01 Memorando interno o correo electrónico</t>
  </si>
  <si>
    <t>Cala Omaña, Solyanira
Castro Caceres Caceres, Fabio Camilo Camilo
Lopez Alarcon Alarcon, Ciro Albeiro Albeiro</t>
  </si>
  <si>
    <t>El subcomité educativo y/o de vivienda de manera semestral, verifica la información y valida la documentación de los candidatos a obtener los beneficios presentados por el profesional de la Dirección de mejoramiento calidad de vida,  de acuerdo con lo establecido en las resoluciones; los beneficiarios finales quedan registrados en la respectiva acta de subcomité; en caso de no cumplir con los requisitos, el trabajador no será seleccionado, los resultados quedan registrados en el acta y se informa al trabajador mediante memorando interno.</t>
  </si>
  <si>
    <t>Acta de subcomité
 MPFD0801F01 Memorando Interno</t>
  </si>
  <si>
    <t>MPEH-CD142</t>
  </si>
  <si>
    <t>El profesional asignado de la Gerencia Jurídica cada vez que se remite un expediente por parte de la Oficina de control interno disciplinario verifica la información del formato MPEH1102F37 con los anexos correspondientes, validando que la actuación este notificada, cerrada, que exista auto de cargos, la tipificación del cargo, las pruebas, la calificación de la falta. Si la información está correcta continua con el proceso de instrucción; en caso de encontrar inconsistencias o faltantes de información, se devuelve el expediente a través de memorando a la oficina de Control Interno Disciplinario para que realicen los ajustes correspondientes.</t>
  </si>
  <si>
    <t>MPEH1102F37 Pliego de cargos revisados MPFD0801F01 Memorando interno</t>
  </si>
  <si>
    <t>Acosta Orjuela, Geraldine
Caro Gil, Luz Zoraida
Consuegra Meza Meza, Claudette Stella Stella</t>
  </si>
  <si>
    <t>MPEH-CD143</t>
  </si>
  <si>
    <t>La Jefe de la Oficina de control Disciplinario interno cada vez que se presente por parte del profesional un proyecto de archivo en el formato MPEH1102F14 revisa que los hechos correspondan, que los argumentos jurídicos sean validos para archivar el caso. En caso de encontrar inconsistencia este es devuelto al profesional asignado mediante correo electrónico o de manera física para que realice los ajustes correspondientes. Si no detecta inconsistencias se procede a la firma y notificación a las partes involucradas</t>
  </si>
  <si>
    <t>MPEH1102F14 Auto de archivo Correo electrónico</t>
  </si>
  <si>
    <t>MPEH-CP108</t>
  </si>
  <si>
    <t>El auxiliar nivel 40 de la Dirección de Mejoramiento Calidad de Vida, asignado a vinculación, cada vez que se recibe una solicitud de verificación de información de hojas de vida, verifica la información a través de la lista de chequeo MPEH0301F01, y valida el cumplimiento de los requisitos definidos en el Manual de funciones (Resoluciones vigentes de Manuales de funciones para trabajadores oficiales y empleados públicos). El jefe división nivel 20 de la Dirección Salud  revisa el certificado de aptitud médica de forma que se asegure el cumplimiento conforme a lo establecido en la Matriz de Identificación de Peligros y emite concepto de aptitud a la Dirección de Mejoramiento Calidad de Vida. Si el candidato cumple con los requisitos de vinculación, se procede a realizar al autorización de ingreso a través del formato MPEH0201F03. En caso de que el candidato no cumpla con lo requerido se le informa al área  mediante correo electrónico que no continua con el proceso de vinculación.</t>
  </si>
  <si>
    <t xml:space="preserve">MPEH0301F01 Lista de chequeo documentos requisitos de vinculación MPEH0201F03 Autorización de ingreso Correo electrónico Certificado de aptitud médica (Documento confidencial el cual no se puede cargar)
  </t>
  </si>
  <si>
    <t>MPEH-CP109</t>
  </si>
  <si>
    <t>El Director Nivel 8 de la Dirección de Desarrollo Organizacional cada vez que se presente una propuesta de ajuste al manual de funciones, revisa la propuesta de resolución de modificación de manual de funciones para trabajadores oficiales y servidores públicos, asegurando que cumpla con la estructura organizacional realizando las observaciones dentro de la propuesta de ajuste. Si presenta observaciones estas son remitidas a los profesionales a través de correo electrónico para realizar los ajustes. Si está de acuerdo, se remite la propuesta a través de memorando interno con las organizaciones sindicales para la aprobación de los mismos.</t>
  </si>
  <si>
    <t>Correo electrónico Manual de funciones con observaciones MPFD0801F01 Memorando Interno</t>
  </si>
  <si>
    <t>Bustos Acosta Acosta, Oscar Alberto Alberto</t>
  </si>
  <si>
    <t>Benavides Torres, Gina Marcela
Delgado Munevar Munevar, Aura Patricia Patricia</t>
  </si>
  <si>
    <t>Betancourt Arguello, Julian  De Jesus
Leon Lopez, Nubia Irley
Torres Albarracin Albarracin, Ibeth Natalia Natalia
Villamil Pasito Pasito, Diana Carolina Carolina</t>
  </si>
  <si>
    <t>Osorio Pena Pena, Alida</t>
  </si>
  <si>
    <t>Agudelo Cruz Cruz, Gina Paola Paola
Arenas Ramirez, Paola Andrea
Flantermesk Pineda Pineda, Laura Leonor Leonor
Lopez Lopez Lopez, Jose Gilberto Gilberto
Martinez Morales, Angela Maria
Moncada Barragan Barragan, Johanna Lizeth Lizeth
Rojas Cruz, Liz Zamira
Sierra Sanchez Sanchez, Steven Alberto Alberto</t>
  </si>
  <si>
    <t>Guerrero Ardila Ardila, Miller German German</t>
  </si>
  <si>
    <t>Agudelo Cruz Cruz, Gina Paola Paola
Arenas Ramirez, Paola Andrea
Martinez Morales, Angela Maria
Rojas Cruz, Liz Zamira</t>
  </si>
  <si>
    <t>Agudelo Cruz Cruz, Gina Paola Paola
Arenas Ramirez, Paola Andrea
Lopez Lopez Lopez, Jose Gilberto Gilberto
Martinez Morales, Angela Maria
Rojas Cruz, Liz Zamira</t>
  </si>
  <si>
    <t>Agudelo Cruz Cruz, Gina Paola Paola
Arenas Ramirez Ramirez, Paola Andrea Andrea
Arenas Ramirez, Paola Andrea
Martinez Morales, Angela Maria
Penagos Cortes Cortes, Luis Alejandro Alejandro
Rojas Cruz, Liz Zamira</t>
  </si>
  <si>
    <t>Agudelo Cruz Cruz, Gina Paola Paola
Arenas Ramirez Ramirez, Paola Andrea Andrea
Arenas Ramirez, Paola Andrea
Martinez Morales, Angela Maria
Ocampo Rayo Rayo, Aranza
Rojas Cruz, Liz Zamira</t>
  </si>
  <si>
    <t>Agudelo Cruz Cruz, Gina Paola Paola
Arenas Ramirez Ramirez, Paola Andrea Andrea
Arenas Ramirez, Paola Andrea
Martinez Morales, Angela Maria
Rojas Cruz, Liz Zamira</t>
  </si>
  <si>
    <t>Agudelo Cruz Cruz, Gina Paola Paola
Arenas Ramirez Ramirez, Paola Andrea Andrea
Arenas Ramirez, Paola Andrea
Martinez Morales, Angela Maria
Ocampo Rayo Rayo, Aranza
Penagos Cortes Cortes, Luis Alejandro Alejandro
Rojas Cruz, Liz Zamira</t>
  </si>
  <si>
    <t>MPMP-CD101: El Gerente Corporativo, Director Técnico o Jefe de División, cada vez que reciba una denuncia o se identifique un presunto acto de corrupción, analiza el caso e identifica si el personal involucrado hace parte o está ejecutando actividades del proceso.</t>
  </si>
  <si>
    <t>El Gerente Corporativo, Director Técnico o Jefe de División, cada vez que reciba una denuncia o se identifique un presunto acto de corrupción, analiza el caso e identifica si el personal involucrado hace parte o está ejecutando actividades del proceso. En caso de cumplir con lo anterior, se remite mediante memorando el caso a la Oficina de Control Interno Disciplinario para que se surta el debido proceso; de lo contrario, se remite la información al jefe del área a la que pertenezca la persona involucrada.</t>
  </si>
  <si>
    <t>Agudelo Cruz Cruz, Gina Paola Paola
Arenas Ramirez, Paola Andrea
Martinez Morales, Angela Maria
Rojas Cruz, Liz Zamira
Sarmiento Remolina Remolina, Miguel Angel Angel</t>
  </si>
  <si>
    <t>Baron Peralta, Marco Antonio
Cardona Castaño, Victor Alfonso
Castro Calderon, Viviana Alejandra
Grajales Vergara, Lina Marcela
Peraza Castiblanco Castiblanco, Carlos Fernando Fernando
Salazar Garcia Garcia, Verena Patricia Patricia</t>
  </si>
  <si>
    <t>CUENTA DE DISEÑO DEL CONTROL</t>
  </si>
  <si>
    <t>Etiquetas de columna</t>
  </si>
  <si>
    <t>Cuenta de Ejecución del control</t>
  </si>
  <si>
    <t>Proceso</t>
  </si>
  <si>
    <t>Total general</t>
  </si>
  <si>
    <t>Planes de tratamiento</t>
  </si>
  <si>
    <t>Cuenta de Estado definitivo de la actividad</t>
  </si>
  <si>
    <t>Cuenta de Tipo de Control</t>
  </si>
  <si>
    <t>Etiquetas de fila</t>
  </si>
  <si>
    <t>Cumplida</t>
  </si>
  <si>
    <t>En avance</t>
  </si>
  <si>
    <t>No aplica al corte</t>
  </si>
  <si>
    <t>(Todas)</t>
  </si>
  <si>
    <t>Cuenta de Descripción</t>
  </si>
  <si>
    <t>Mayor a 180 días</t>
  </si>
  <si>
    <t>Mayor a 365 días</t>
  </si>
  <si>
    <t>Menor a 90 días</t>
  </si>
  <si>
    <t xml:space="preserve"> 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Ejecución del control: Se evidencian MPMA0308F21 Programa de Mantenimiento Plantas de tratamiento y  MPMM601F02-02 Control ordenes de Trabajo de Mantenimiento plantas de tratamiento, como soporte de la ejecución de las actividades de mantenimiento, los cuales cumplen con el medio de verificación definido para el control y período de monitoreo.</t>
  </si>
  <si>
    <t>Al ser control correctivo, no se requirió aplicar</t>
  </si>
  <si>
    <t>No se requirió aplicar</t>
  </si>
  <si>
    <t>Nombre / Nro. Acción</t>
  </si>
  <si>
    <t>Descripción</t>
  </si>
  <si>
    <t>RP-9094</t>
  </si>
  <si>
    <t>101-2024-MPEC-MAT-3</t>
  </si>
  <si>
    <t>Ubicar en la OICYC al personal del Call Center que atiende PQRs hechas a través de redes sociales, con computadores corporativos y no del contratista del CallCenter.
 Costo de la Acción ($): N/A</t>
  </si>
  <si>
    <t>Correos gestión reubicación personal call center.</t>
  </si>
  <si>
    <t>6/02/2024</t>
  </si>
  <si>
    <t>Desde el mes de febrero de 2024. Posterior al evento, se ubicó a personal del CallCenter en la OICYC para atender, de manera directa y con equipos de la EAAB-ESP, todas las PQR´s que llegan a través de las Redes Sociales institucionales.</t>
  </si>
  <si>
    <t>FND-31318</t>
  </si>
  <si>
    <t>101-2024-MPEC-MAT</t>
  </si>
  <si>
    <t>RP-9125</t>
  </si>
  <si>
    <t>102-2024-MPEH-MAT-1</t>
  </si>
  <si>
    <t>Incluir como lineamiento en el procedimiento MPEH0701P Procedimiento de nómina la parametrización del módulo de la nómina localizada SAP-R3 efectuada en el año 2021 en la cual se clarificó que el sistema de nómina no tomará los cambios del sueldo en las situaciones administrativas para el Ingreso Base de Cotización.
 Costo de la Acción ($): N/A</t>
  </si>
  <si>
    <t>Procedimiento de nómina MPEH0701P actualizado y publicado en mapa de procesos</t>
  </si>
  <si>
    <t>1/06/2024</t>
  </si>
  <si>
    <t>Correspondiente a la actualización del procedimiento se informa que se han venido realizando mesas de trabajo las cuales van llegando a la culminación de esta actualización. De acuerdo a lo anterior, se informa que este proceso está en su etapa final.
 Se anexa correo electrónico con trazabilidad de lo trabajado y solicitando el documento actualizado a la Coordinadora de Nómina.</t>
  </si>
  <si>
    <t>FND-31334</t>
  </si>
  <si>
    <t>102-2024-MPEH-MAT</t>
  </si>
  <si>
    <t>RP-9514</t>
  </si>
  <si>
    <t>103-2024-MPEH-MAT-2</t>
  </si>
  <si>
    <t>Diseñar un instructivo con las especificaciones de seguridad cuando se realice la actividad de abrir, bloquear, cerrar y asegurar las tapas de cajillas y nichos de medidores.
 Costo de la Acción ($): $0</t>
  </si>
  <si>
    <t>Instructivo asocido al procedimiento de Tareas Críticas  aprobado y Socializado a los fontaneros Nivel 42 de la División de operación Comercial Z5 que realizan actividades relacionadas con la suspensión, corte y reconexión del servicio de agua potable</t>
  </si>
  <si>
    <t>Ger Servicio al Cliente - Ger Z5 - Dir Servicio Acueducto y Alcantarillado Z5</t>
  </si>
  <si>
    <t>31/03/2024</t>
  </si>
  <si>
    <t>El equipo de profesionales SST en cabeza del Ingeniero Abelardo Cruz realizo un texto descriptivo para la manipulación de tapas de cajillas y puertas de nichos, con el fin de indicar a los trabajadores, que se debe hacer en el antes, durante y después de ejecutar las labores. El cual se socializo junto con las lesiones aprendidas del señor Guillermo Espejo.
 Se anexa documento y listas de asistencia.</t>
  </si>
  <si>
    <t>Si bien se evidencia avance de documento, el mismo no se encuentra publicado en mapa de procesos por lo cual la actividad queda vencida</t>
  </si>
  <si>
    <t>FND-31577</t>
  </si>
  <si>
    <t>103-2024-MPEH-MAT</t>
  </si>
  <si>
    <t>RP-9501</t>
  </si>
  <si>
    <t>106-2024-MPMA-MAT-4</t>
  </si>
  <si>
    <t>Realizar análisis del impacto generado frente a los ingresos de la empresa.
 Costo de la Acción ($): No determinado</t>
  </si>
  <si>
    <t>Informe de ingresos</t>
  </si>
  <si>
    <t>15/01/2024</t>
  </si>
  <si>
    <t>La actividad se cumplió con el cargue del informe el día 9 de diciembre</t>
  </si>
  <si>
    <t>Se establece como vencida dado que el informe no cuenta con firmas de elaboración  y firma de Gerente, Directo, Jefe de Área</t>
  </si>
  <si>
    <t>FND-31574</t>
  </si>
  <si>
    <t>106-2024-MPMA-MAT</t>
  </si>
  <si>
    <t>RP-9502</t>
  </si>
  <si>
    <t>106-2024-MPMA-MAT-5</t>
  </si>
  <si>
    <t>Dar respuesta a requerimientos presentados por las autoridades competentes.
 Costo de la Acción ($): No determinado</t>
  </si>
  <si>
    <t>Cartas externas Correo electrónicos</t>
  </si>
  <si>
    <t>Flantermesk Pineda Pineda, Laura Leonor Leonor
Sierra Sanchez Sanchez, Steven Alberto Alberto</t>
  </si>
  <si>
    <t>Se adjunta informe periódico No. Décimo quinto dirigido a la SSPD en el que se da respuesta a las peticiones de la Autoridad encargada de la vigilancia, inspección y control de los servicios públicos domiciliarios.</t>
  </si>
  <si>
    <t>Se solicita que, para el próximo monitoreo, se adjunten las respuestas restantes a los requerimientos presentados por las autoridades competentes, aquellas relacionadas con los bajos niveles de los embalses San Rafael y Chuza, los cuales ponen en riesgo la continuidad de la entrega de agua a la planta Wiesner.</t>
  </si>
  <si>
    <t>RP-9504</t>
  </si>
  <si>
    <t>107-2024-MPMA-MAT-1</t>
  </si>
  <si>
    <t>Realizar la actividades de control de la operación tanto en PTAP y las redes matrices de distribución.
 Costo de la Acción ($): No determinado</t>
  </si>
  <si>
    <t>Informe de cambio de operación (aumento presión y caudal) presentado a la SSPD</t>
  </si>
  <si>
    <t>1/12/2023</t>
  </si>
  <si>
    <t xml:space="preserve">Se adjunta informe periódico No. Décimo quinto dirigido a la SSPD en el que se da respuesta al numeral ““(…) 4) Relación diaria del caudal captado y suministrado por las plantas Tibitoc y Francisco – Wiesner. (…)”” Respuesta: Para el periodo comprendido entre el 8 de noviembre al 27 de noviembre de 2024 se continuó con los turnos de racionamiento para sostener los niveles de los embalses y asegurar el suministro normal de agua potable.....
Respuesta: Se adjunta formato Excel con la relación diaria de caudal captado y suministrado por las plantas Tibitoc y Francisco Wiesner en la carpeta No. 4.  </t>
  </si>
  <si>
    <t>En atención a la fecha de creación del plan y a la solicitud con número de radicado SSPD No. 20244241150281 - 2024420380800017E del 09/04/2024 / EAAB-ESP. E-2024-035711 y E-2024-035982, en la cual se indica que se debe remitir un informe quincenal a partir del próximo viernes 19 de abril y hasta que duren las medidas de racionamiento, y considerando que la descripción hace referencia al control, se solicita que para el próximo autocontrol se adjunten los informes correspondientes al período del 1 al 14.</t>
  </si>
  <si>
    <t>FND-31575</t>
  </si>
  <si>
    <t>107-2024-MPMA-MAT</t>
  </si>
  <si>
    <t>RP-9505</t>
  </si>
  <si>
    <t>107-2024-MPMA-MAT-3</t>
  </si>
  <si>
    <t>Atender PQR usuarios afectados
 Costo de la Acción ($): No determinado</t>
  </si>
  <si>
    <t>Reporte de seguimiento a PQR´s</t>
  </si>
  <si>
    <t>Flantermesk Pineda Pineda, Laura Leonor Leonor
Lopez Lopez Lopez, Jose Gilberto Gilberto
Sierra Sanchez Sanchez, Steven Alberto Alberto</t>
  </si>
  <si>
    <t>Ger Sistema Maestro - Dir Abastecimiento
Ger Sistema Maestro - Dir Red Matriz Acueducto
Ger Servicio al Cliente - Ger Z5 - Dir Servicio Acueducto y Alcantarillado Z5
Ger Servicio al Cliente - Ger Z4 - Dir Servicio Acueducto y Alcantarillado Z4
Ger Servicio al Cliente - Ger Z2 - Dir Servicio Acueducto y Alcantarillado Z2
Ger Servicio al Cliente - Ger Z3 - Dir Servicio Acueducto y Alcantarillado Z3
Ger Servicio al Cliente - Ger Z1 - Dir Servicio Acueducto y Alcantarillado Z1</t>
  </si>
  <si>
    <t>Se adjunta informe períodico No. Décimo quinto dirigido a la SSPD en el que se da respuesta al numeral 1: Pregunta: “(…) 1) Relación de suscriptores por sector hidráulico que se vieron afectados por el racionamiento realizado. (…)” Respuesta: Adjuntamos archivo Excel que contiene la información solicitada, la cual está organizada por sectores hidráulicos.</t>
  </si>
  <si>
    <t>Se da por vencido, dado que no se evidencia el Reporte de seguimiento a PQR´s de usuarios afectados</t>
  </si>
  <si>
    <t>RP-9506</t>
  </si>
  <si>
    <t>107-2024-MPMA-MAT-4</t>
  </si>
  <si>
    <t>Se adjunta informe períodico No. Décimo quinto dirigido a la SSPD en el que se da respuesta al numeral “(…) 3) Un informe que incluya la cantidad de suscriptores afectados por eventos de coloración, quejas recibidas y operativos de apertura de hidrantes realizados. (…)”
Respuesta:Eventos de coloración, quejas recibidas:
LÍNEA 116 Y CANALES VIRTUALES:
El objetivo de este informe es ofrecer información detallada sobre las peticiones recibidas de los clientes a través de nuestros canales de atención telefónica y virtuales respecto a la operación de racionamiento. A continuación, se presenta una descripción de las diferentes categorías identificadas, organizadas por fecha y turnos informados.....(Ver informe)</t>
  </si>
  <si>
    <t xml:space="preserve">En atención a la fecha de creación del plan y a la solicitud con número de radicado SSPD No. 20244241150281 - 2024420380800017E del 09/04/2024 / EAAB-ESP. E-2024-035711 y E-2024-035982, en la cual se indica que se debe remitir un informe quincenal a partir del próximo viernes 19 de abril y hasta que duren las medidas de racionamiento, y considerando que la descripción hace referencia al control, se solicita que para el próximo autocontrol se adjunten los informes correspondientes al período del 1 al 14, al igual adjuntar los reportes en Excel que se mencionan el oficio respuesta. </t>
  </si>
  <si>
    <t>RP-9508</t>
  </si>
  <si>
    <t>108-2024-MPMA-MAT-1</t>
  </si>
  <si>
    <t>Ejecutar cierre y aperturas de acuerdo con protocolo establecido
 Costo de la Acción ($): No determinado</t>
  </si>
  <si>
    <t>Informe y ordenes cierres y aperturas</t>
  </si>
  <si>
    <t>11/04/2024</t>
  </si>
  <si>
    <t xml:space="preserve">Se presenrta indicador  continuidad del servicio  a Octubre de 2024, el cual en su anexo relaciona los eventos que generaron suspensión del servicio y apra los cuales se activó el cirre desague y restablecimiento del servicio </t>
  </si>
  <si>
    <t xml:space="preserve">Se da por vencida dado que no se adjunta informe </t>
  </si>
  <si>
    <t>FND-31576</t>
  </si>
  <si>
    <t>108-2024-MPMA-MAT</t>
  </si>
  <si>
    <t>RP-9509</t>
  </si>
  <si>
    <t>108-2024-MPMA-MAT-2</t>
  </si>
  <si>
    <t>Informe PQR</t>
  </si>
  <si>
    <t xml:space="preserve">Se presentan costos de mantenimiento infraestructura red matriz acueducto efectuados con terceros en la vigencia 2024 </t>
  </si>
  <si>
    <t>Se adjunta documento COSTO MANTENIMIENTO INFRAESTRUCTURA RED MATRIZ ACUEDUCTO 2024, no se adjunta informe  PQR usuarios afectados</t>
  </si>
  <si>
    <t>RP-9510</t>
  </si>
  <si>
    <t>108-2024-MPMA-MAT-3</t>
  </si>
  <si>
    <t>Realizar actividades de reparación
 Costo de la Acción ($): No determinado</t>
  </si>
  <si>
    <t>Informe de daños</t>
  </si>
  <si>
    <t xml:space="preserve">Se presenta resumens de costo de mantenimiento infraestructura vigencia 2024 ls cusl se ejecuta con terceros
  </t>
  </si>
  <si>
    <t>Se da por vencida dado que se adjunta COSTO MANTENIMIENTO INFRAESTRUCTURA RED MATRIZ ACUEDUCTO 2024, no se adjunta Informe de Daños, con las actividades de reparación</t>
  </si>
  <si>
    <t>RP-9410</t>
  </si>
  <si>
    <t>109-2024-MPFD-MAT-1</t>
  </si>
  <si>
    <t>Realizar visita técnica por parte de la contratista restauradora de la Dirección de Servicios Administrativos, para establecer los niveles de deterioro de los documentos.
 Costo de la acción: N/A</t>
  </si>
  <si>
    <t>Ayuda de memoria Lista de asistencia</t>
  </si>
  <si>
    <t>15/09/2024</t>
  </si>
  <si>
    <t>30/09/2024</t>
  </si>
  <si>
    <t>Se remite ayuda de memoria y listado de asistencia frente a la visita técnica realizada a la Gerencia Zona 4 en Santa Lucia en donde se evidencio avances de las acciones propuestas en el memorando radicado 1451001-2024-0713 con asunto: Respuesta a radicado No. 3432002-2024-0063 del 14 de mayo de 2024, en el se establecieron las acciones prioritarias a adelantar una vez ocurrido el incidente, así mismo, se remite pantallazo con la programación de la reunión de seguimiento a los compromisos en donde por parte de la Gerencia Zona 4 no hubo participación y/o asistencia alguna.</t>
  </si>
  <si>
    <t>FND-31409</t>
  </si>
  <si>
    <t>109-2024-MPFD-MAT</t>
  </si>
  <si>
    <t>RP-9411</t>
  </si>
  <si>
    <t>109-2024-MPFD-MAT-2</t>
  </si>
  <si>
    <t>Verificar en visita técnica si se dió cumplimiento al comunicado 145001-2024-0713 del 11 de junio de 2024 donde se explicó la forma de realizar el secado de los documentos, e identificar el saneamiento de los mismos.
 Costo de la acción: N/A</t>
  </si>
  <si>
    <t>Se indica que se realizo visita técnica el 27 de septiembre de 2024 a la Gerencia de Zona 4 para la revisión de los avances en cumplimiento a la comunicación 1451001-2024-0713 en donde se evidencio que a la fecha no se encontró avance alguno a lo descrito en la comunicación, por el contrario, la documentación se encontraba en el mismo espacio separada por grupos sin un secado adecuado lo que ha favorecido el crecimiento de microorganismos, tampoco se cuenta con un inventario que permita conocer su disposición final acorde con la TRD para establecer una hoja de ruta, dicho lo anterior se realizo programación de visita de seguimiento para  el 08 de noviembre de 2024 en donde hubo asistencia por parte de la Zona 4 como se evidencia en el pantallazo adjunto.</t>
  </si>
  <si>
    <t>RP-9412</t>
  </si>
  <si>
    <t>109-2024-MPFD-MAT-3</t>
  </si>
  <si>
    <t>Realiza mesas de trabajo entre el gestor documental, el lider de gestión documental y la restauradora para la clasificación documental de acuerdo con las TRD del área.
 Costo de la acción: N/A</t>
  </si>
  <si>
    <t>30/11/2024</t>
  </si>
  <si>
    <t>Se remite ayuda de memoria de la visita técnica realizada por parte de gestión documental a la Zona 4 frente al seguimiento al proceso de organización documental y implementación de las TRD para los documentos en físicos del área.</t>
  </si>
  <si>
    <t>RP-9413</t>
  </si>
  <si>
    <t>109-2024-MPFD-MAT-4</t>
  </si>
  <si>
    <t>Informe técnica de la atención prestada por la materialización del riesgo presentado a la Gerencia de Zona 4 y a la Gerencia Corporativa de Gestión Humana y Administrava, para que se tomen las acciones a que haya lugar.
 Costo de la acción: N/A</t>
  </si>
  <si>
    <t>Informe técnico y registro fotográfico</t>
  </si>
  <si>
    <t>1/12/2024</t>
  </si>
  <si>
    <t>Se anexa informe técnico con los soportes fotográficos frente a la materialización del riesgo presentada en la Gerencia de Zona 4 el cual describe todas las acciones realizadas desde el proceso de Gestión Documental, dando claridad que por parte de Zona 4 no se ha evidenciado el cumplimiento al 100 % de los compromisos pactados en las visitas técnicas y de seguimiento.</t>
  </si>
  <si>
    <t>RP-2472</t>
  </si>
  <si>
    <t>FT-P9-10</t>
  </si>
  <si>
    <t>10. Integración con políticas de ciberseguridad de Policía y delitos informáticos de la DIJIN y Centro cibernético Policial CPP.</t>
  </si>
  <si>
    <t>Procedimiento (Nota: es el mismo para la actividad FT-P9-4  y FT-P9-10)</t>
  </si>
  <si>
    <t>Espitia Salas Salas, Heydi Elena Elena</t>
  </si>
  <si>
    <t>20/01/2016</t>
  </si>
  <si>
    <t>31/12/2019</t>
  </si>
  <si>
    <t>FND-27247</t>
  </si>
  <si>
    <t>FT-P9</t>
  </si>
  <si>
    <t>RP-2471</t>
  </si>
  <si>
    <t>FT-P9-4</t>
  </si>
  <si>
    <t>4. Implementación estrategia informática forense.</t>
  </si>
  <si>
    <t>1/03/2016</t>
  </si>
  <si>
    <t>RP-2455</t>
  </si>
  <si>
    <t>MI-P5-1</t>
  </si>
  <si>
    <t>1) Formulación y radicación del plan de podas de las cuencas Torca Guaimaral, Salitre y Tunjuelo</t>
  </si>
  <si>
    <t>Procedimiento publicado en mapa de proceso</t>
  </si>
  <si>
    <t>Calderon Moreno Moreno, Yuly Andrea Andrea
Garcia Luis Luis, Laura Juliette Juliette
Mejia Santana, Edwar Alexander</t>
  </si>
  <si>
    <t>1/07/2021</t>
  </si>
  <si>
    <t>31/07/2022</t>
  </si>
  <si>
    <t xml:space="preserve">Se solicita el cierre de los siguientes planes de tratamiento: MI-P5-1, formulado en 2019, así como los planes MPMI-PT-11 y MPMI-PT-12, que formaban parte de la reformulación de la acción inicial (MI-P5-1). Esta situación ha sido comunicada a la DGCyP a través del memorando 2410001-2023-1309 del 12 de octubre de 2023:
 Formalización y radicación del plan de Podas de las cuencas Torca Guaymaral, Salitre y Tunjuelo
 Realizar proceso de contratación para la formulación del plan de podas de las cuencas Salitre y Torca Guaymaral
 Formalizar el Plan de podas de las cuencas Fucha y Tunjuelo
 Incluir dentro de la actualización del procedimiento MPMI0205P Gestión y Manejo Silvicultural el siguiente control correctivo: El pago a sancionatorio y /o atención a los requerimientos por parte de la Autoridad Ambiental, por incumplimientos. 
 Esta reformulación fueron ajustadas en la matriz de riesgos que esta en proceso de aprobación por parte de la DGCyP.
  </t>
  </si>
  <si>
    <t xml:space="preserve">Debido a que aún no se ha aprobado la matriz de riesgo, la actividad se deja como vencida. </t>
  </si>
  <si>
    <t>FND-27234</t>
  </si>
  <si>
    <t>MI-P5</t>
  </si>
  <si>
    <t>RP-9450</t>
  </si>
  <si>
    <t>MPCI-AT-1</t>
  </si>
  <si>
    <t>Capacitar al personal de la OCIG en las normas globales de auditoria interna</t>
  </si>
  <si>
    <t>Certificados de asistencia a la capacitación</t>
  </si>
  <si>
    <t>15/09/2025</t>
  </si>
  <si>
    <t>Conforme al medio de verificación Certificados de asistencia a la capacitación, se adjunta la certificación de asistencia al evento de capacitación sobre Normas Globales de Auditoria Interna.</t>
  </si>
  <si>
    <t>Se evidencia certificado de participación en el Congreso Latinoamericano de Auditoria Interna del 2 al 4 de octubre de 2024 de Luz Dary Valbuena Melengue. Es importante relacionar los certificados del resto de personal de la OCIG. Teniendo en cuenta que la fecha de finalización de la actividad es el 15 de septiembre de 2025 la actividad queda en avance.</t>
  </si>
  <si>
    <t>FND-31558</t>
  </si>
  <si>
    <t>RP-9451</t>
  </si>
  <si>
    <t>MPCI-AT-2</t>
  </si>
  <si>
    <t>Participar en eventos relacionados con la función de Auditoria Interna</t>
  </si>
  <si>
    <t>1/10/2025</t>
  </si>
  <si>
    <t>Conforme al medio de verificación se adjunta evidencia que permita verificar la Participación en eventos relacionados con la función de Auditoria Interna.</t>
  </si>
  <si>
    <t>Se evidencia certificado de participación en el Congreso Latinoamericano de Auditoria Interna del 2 al 4 de octubre de 2024 de Luz Dary Valbuena Melengue. Es importante relacionar la participación de los demás funcionarios teniendo en cuenta que la fecha de finalización de la actividad es el 1 de octubre de 2025 la actividad queda en avance.</t>
  </si>
  <si>
    <t>RP-9454</t>
  </si>
  <si>
    <t>MPCI-AT-5</t>
  </si>
  <si>
    <t>Actualizar el procedimiento de Auditorias Internas incluyendo los controles que no se encuentran documentados</t>
  </si>
  <si>
    <t>Procedimiento cargado y publicado en el mapa de procesos</t>
  </si>
  <si>
    <t>1/02/2025</t>
  </si>
  <si>
    <t>De conformidad con el medio de verificación, se adjunta el procedimiento actualizado y cargados en el mapa de procesos.  Sin embargo se menciona que este procedimiento y los otros del proceso Evaluación Indepenidente sufriran cambios a raiz de la nueva plataforma para los procedimientos que implementara Calidad y Procesos y Principalmente por que el Procedimiento de auditoria tendra cambios a la Luz de la Nueva norma global de auditoria que comienza a regir en enero del 2025.</t>
  </si>
  <si>
    <t>Se relaciona procedimiento seguimiento o informes de ley OCIG con fecha de aprobación el 31 de julio de 2024.  La actividad queda pendiente por iniciar teniendo en cuenta que la fecha de inicio de la actividad es el 1 de febrero de 2025 y que el procedimiento a actualizar es el de Auditorias Internas incluyendo los controles que no se encuentran documentados.</t>
  </si>
  <si>
    <t>RP-8267</t>
  </si>
  <si>
    <t>MPEC-AT-5</t>
  </si>
  <si>
    <t>Gestionar una capacitación sobre protocolos de manejo de comunicaciones en situaciones de crisis dirigida a los colaboradores de la Oficina de Imagen Corportiva y Comunicaciones</t>
  </si>
  <si>
    <t>*Lista de Asistencia *Presentación de apoyo *Ayuda de memoria</t>
  </si>
  <si>
    <t>1/05/2024</t>
  </si>
  <si>
    <t>Se anexa el informe de las campañas realizadas en 2024 sobre Racionamiento, dado que la acción es “Gestionar una capacitación sobre protocolos de manejo de comunicaciones en situaciones de crisis dirigida a los colaboradores de la Oficina de Imagen Corporativa y Comunicaciones” no se evidencia su realización ni los medios de verificación establecidos “Lista de Asistencia, Presentación de apoyo, Ayuda de memoria. En el autocontrol se registra que “ …. se determinó la ineficacia de hacer una capacitación exclusiva...”, por lo cual se debe solicitar formalmente modificación de la actividad o relizar la actividad inicialmente determinada.</t>
  </si>
  <si>
    <t>FND-30455</t>
  </si>
  <si>
    <t>RP-8268</t>
  </si>
  <si>
    <t>MPEC-AT-6</t>
  </si>
  <si>
    <t xml:space="preserve">Capacitar al grupo de funcionarios de la oficina sobre el uso adecuado del lenguaje, el uso de imágenes en las piezas gráficas, la aplicación en la gestión de comunicaciones de lineamientos la Ley de Habeas Data y de la Ley de Derechos de Autor. </t>
  </si>
  <si>
    <t>No se evidencia reporte del  autocontrol ni se anexan documentos que permitan determinar avance de la actividad</t>
  </si>
  <si>
    <t>FND-30456</t>
  </si>
  <si>
    <t>RP-9570</t>
  </si>
  <si>
    <t>MPEE-AT-1</t>
  </si>
  <si>
    <t>Generar propuesta para que el Plan General Estratégico se formule con una periodicidad articulada con los instrumentos de planeación de largo plazo (marco tarifario, Planes maestros) y presentarla ante el comité corporativo y/o junta directiva para su aprobación</t>
  </si>
  <si>
    <t>Propuesta MPFD0801F09 Certificación comité corporativo y/o Junta Directiva</t>
  </si>
  <si>
    <t>2/01/2026</t>
  </si>
  <si>
    <t>30/12/2026</t>
  </si>
  <si>
    <t>Esta acción no aplica para el período.</t>
  </si>
  <si>
    <t>La acción no aplica para el periodo del monitoreo, ya que se ejecutará en la próxima vigencia.</t>
  </si>
  <si>
    <t>FND-31600</t>
  </si>
  <si>
    <t>R102-MPEE</t>
  </si>
  <si>
    <t>RP-9571</t>
  </si>
  <si>
    <t>MPEE-AT-2</t>
  </si>
  <si>
    <t>Generar instrumento para identificar la información que se requiere a las demás áreas y para qué se utiliza dentro del proceso de Direccionamiento Estratégico</t>
  </si>
  <si>
    <t>Instrumento con la información solicitada a las áreas y su uso</t>
  </si>
  <si>
    <t>Rodriguez Gomez Gomez, Eliana
Rodriguez Muñoz Muñoz, Karen Dayana Dayana</t>
  </si>
  <si>
    <t>1/03/2025</t>
  </si>
  <si>
    <t>30/11/2025</t>
  </si>
  <si>
    <t>No aplica al corte, ya que está programada para desarrollarse en 2025.</t>
  </si>
  <si>
    <t>FND-31601</t>
  </si>
  <si>
    <t>RP-9574</t>
  </si>
  <si>
    <t>MPEE-AT-4</t>
  </si>
  <si>
    <t>Realizar verificaciones posteriores a la aplicación de los ajustes tarifarios y si eventualmente se detecta una inconsistencia informar a la SSPD en oportunidad de la inconsistencia. Adeltantar las acciones de corrección (aprobación de ajuste de la tarifa) y el plan de ajuste en las tarifas de los usuarios (devoluciones)</t>
  </si>
  <si>
    <t>Ayuda de memoria o comunicación en el evento que haya inconsistencia</t>
  </si>
  <si>
    <t>1/09/2025</t>
  </si>
  <si>
    <t>No aplica las Actividades en el periodo de evaluación.</t>
  </si>
  <si>
    <t>FND-31602</t>
  </si>
  <si>
    <t>RP-9572</t>
  </si>
  <si>
    <t>MPEE-AT-5</t>
  </si>
  <si>
    <t>Presentar en el subcomité de control interno los resultados de los diferentes seguimientos que realiza el proceso para articular la toma de decisiones</t>
  </si>
  <si>
    <t>MPFD0801F06 Acta de subcomité</t>
  </si>
  <si>
    <t>Gomez Prieto Prieto, Kelly Charlot Charlot
Pardo Hernandez, Ivan Camilo
Ramos Lopez, Maria Lucila
Yaver Marquez, Susana</t>
  </si>
  <si>
    <t>Ger Planeamiento y Control - Dir Gestion de Calidad y Procesos
Ger Planeamiento y Control - Dir Planeacion y Control de Inversiones
Ger Planeamiento y Control - Dir Planeacion y Control Rentabilidad Gastos y Costos
Ger Planeamiento y Control - Dir Planeacion y Control de Resultados Corporativos</t>
  </si>
  <si>
    <t>En el marco del subcomite de Control Interno de la Gerencia Corporativa de Planeamiento y Control, se presentan los diferentes seguimientos realizados por las Direcciones. Se adjuntan las actas y presentaciones de los subcomites realizados en los meses de octubre, noviembre</t>
  </si>
  <si>
    <t>Si bien la acción está programada para el 2025, se evidencia que se está ejecutando conforme lo definido y se cumple con el medio de verificación.</t>
  </si>
  <si>
    <t>RP-8373</t>
  </si>
  <si>
    <t>MPEH-AT-1</t>
  </si>
  <si>
    <t>Documentar y socializar los controles asociados al riesgo incluyendo las verificaciones cruzadas y aleatorias de nómina y sus criterios de revisión en el procedimiento MPEH0701P - Nomina regular, mesada pensional y seguridad social.</t>
  </si>
  <si>
    <t>Procedimiento publicado en mapa de procesos y socializado a través de informativo.</t>
  </si>
  <si>
    <t>30/06/2024</t>
  </si>
  <si>
    <t>A la fecha no se evidencia avance en la actualización del procedimiento incluyendo los nuevos controles</t>
  </si>
  <si>
    <t>FND-30506</t>
  </si>
  <si>
    <t>RP-9561</t>
  </si>
  <si>
    <t>MPEH-AT-11</t>
  </si>
  <si>
    <t>Crear instructivo asociado al procedimiento MPEH0501P Capacitación y entrenamiento en el cual se incluya los controles relacionados a verificar de manera trimestral la ejecución del plan de capacitaciones con enfoque en Seguridad y Salud</t>
  </si>
  <si>
    <t>Instructivo actualizado en mapa de procesos</t>
  </si>
  <si>
    <t>28/02/2025</t>
  </si>
  <si>
    <t>Nos encontramos en la articulación para el diseño instructivo asociado al procedimiento MPEH0501P Capacitación y entrenamiento en el cual se incluya los controles relacionados a verificar de manera trimestral la ejecución del plan de capacitaciones con enfoque en Seguridad y Salud.</t>
  </si>
  <si>
    <t>No se evidencia avance en la ejecución de la actividad</t>
  </si>
  <si>
    <t>Sin avance</t>
  </si>
  <si>
    <t>FND-30509</t>
  </si>
  <si>
    <t>30/06/2025</t>
  </si>
  <si>
    <t>RP-8502</t>
  </si>
  <si>
    <t>MPFB-AT-1</t>
  </si>
  <si>
    <t>Elaborar documento sobre buenas prácticas contractuales y divulgar a toda la empresa.</t>
  </si>
  <si>
    <t>Documento sobre buenas prácticas contractuales - Informativo institucional</t>
  </si>
  <si>
    <t>31/10/2024</t>
  </si>
  <si>
    <t>Se adjunta como evidencia el memorando remitido a la Dirección de Calidad y Procesos, en el cual se solicita una ampliación de las fechas para dar cumplimiento a la actividad establecida.</t>
  </si>
  <si>
    <t xml:space="preserve">La DGCP mediante memorando No. 1250001-2024-0236  del 19 de diciembre de 2024, informe que respecto de los planes de tratamiento vencidos, el procedimiento MPEE0301P establece en la política de operación No. 12: “Modificación fuera de términos de Planes de Tratamiento: Se podrá solicitar por única vez la ampliación del plazo o la modificación de actividades definidas en los planes de tratamiento que tengan un vencimiento no superior a los 30 días calendario, el nuevo plazo de ejecución no debe ser mayor a 90 días calendario después de la fecha de vencimiento inicial de la acción.” Teniendo en cuenta que la fecha de finalización de los RP-8502 y RP-8477 fue el 31 de octubre de 2024 y que la solicitud enviada por la Dirección de Contratación y Compras es de fecha 11 de diciembre, se evidencia que el término para solicitar la modificación de la fecha de finalización venció el día 30 de noviembre, motivo por el cual no se puede realizar la modificación en los RP señalados.
 Por lo anterior, el plan de tratamiento continúa vencido. </t>
  </si>
  <si>
    <t>FND-30652</t>
  </si>
  <si>
    <t>RP-8503</t>
  </si>
  <si>
    <t>MPFB-AT-3</t>
  </si>
  <si>
    <t>Revisar y ajustar los lineamientos relacionados con la supervisión contractual, en consideración a las necesidades de fortalecer los mecanismos de control y evaluación de desempeño de los contratistas.</t>
  </si>
  <si>
    <t>*Documentos revisados y actualizados *Informativo institucional</t>
  </si>
  <si>
    <t>31/01/2025</t>
  </si>
  <si>
    <t>Atendiendo a su solicitud, la Dirección Gestión Calidad y Procesos realizó la respectiva verificación del estado de los planes de tratamiento informados y según los establecido en el procedimiento MPEE0301P Administración De Riesgos Y Oportunidades, en su política de operación No. 11 determina: “Modificación dentro de términos de Planes de Tratamiento en desarrollo: Se podrá solicitar la modificación de fechas de ejecución, responsables o actividades (esto incluye producto o entregable) de los planes en desarrollo, a más tardar dentro de los 15 días hábiles previos al vencimiento de la fecha programada. Cuando se trate de ampliación de plazo, éste no podrá ser superior a la mitad del tiempo de ejecución inicialmente definido para la actividad, salvo en casos excepcionales.” Por lo cual, respecto del plan de tratamiento RP 8503 cuya fecha de finalización actual es el 31 de diciembre de 2024, se procederá a realizar el cambio en el aplicativo ARCHER de la fecha de finalización al 31 de enero de 2025.</t>
  </si>
  <si>
    <t>FND-30653</t>
  </si>
  <si>
    <t>RP-6871</t>
  </si>
  <si>
    <t>MPFC-PT-13</t>
  </si>
  <si>
    <t>Actualizar el procedimiento MPFC0401P - Toma y recepción de muetsras de suelos y materiales incluyendo como control  la  autorización de cambios en la programación ,   Ia dentificación los  ítem para  ensayo o calibración.Asi  como los  lineamientos para la toma, recepción, manipulación y almacenamiento de ítems de ensayo o calibración en los laboratorios de la DST</t>
  </si>
  <si>
    <t>Procedimiento MPFC0401P - Toma y recepción de muetsras de suelos y materiales.Actualizado y publicado en el mapa de procesos.</t>
  </si>
  <si>
    <t>15/02/2023</t>
  </si>
  <si>
    <t>30/11/2023</t>
  </si>
  <si>
    <t xml:space="preserve">El procedimiento MPMM0917P (antiguo código)MPFC0401P   se reviso y actualizo el 8 de agosto de 2024, se encuentra en revision por parte del responsable tecnico y la facilitadora SUG responsable de la 17025., hasta que no este publicado en el mapa de procesos no se podra dar por cumplida esta actividad. </t>
  </si>
  <si>
    <t>El procedimiento MPFC0401P - Toma y recepción de muestras de suelos y materiales no se encuentra actualizado y tampoco publicado en el mapa de procesos, por ende la actividad queda vencida. Se recomienda actualizar el procedimiento lo antes posible.</t>
  </si>
  <si>
    <t>FND-29759</t>
  </si>
  <si>
    <t>FND-29761</t>
  </si>
  <si>
    <t>RP-6849</t>
  </si>
  <si>
    <t>MPFC-PT-16</t>
  </si>
  <si>
    <t>Actualizar el procedimiento MPFC0401P - Toma y recepción de muetsras de suelos y materiales incluyendo como controles los  lineamientos para la toma, recepción, manipulación y almacenamiento de ítems de ensayo o calibración en los laboratorios de la DST</t>
  </si>
  <si>
    <t>Procedimiento  MPFC0401P - Toma y recepción de muetsras de suelos y materiales. Actualizado y publicado en el mapa de procesos.</t>
  </si>
  <si>
    <t>El procedimiento MPMM0917P (antiguo código)MPFC0401P   se reviso y actualizo el 8 de agosto de 2024, fue revisado   por parte del responsable tecnico del laboratorio de suelos  el 22 de agosto, pendiente la revisión de la  facilitadora SUG responsable de la 17025 Lisbet Blanco., hasta que no este publicado en el mapa de procesos no se podra dar por cumplida esta actividad.</t>
  </si>
  <si>
    <t>RP-6868</t>
  </si>
  <si>
    <t>MPFC-PT-9</t>
  </si>
  <si>
    <t>Actualizar el procedimiento MPFC0309P -  EMISIÓN Y CONTROL RESULTADOS LAB AGUAS, incluyendo como control validar resultados. Asi como asegurar la confiabilidad de los resultados de las  calibraciones (Laboratorio de Medidores).cumpliendo con los requisitos de la Norma ISO IEC 17025 y el documento normativo</t>
  </si>
  <si>
    <t>Procedimiento MPFC0309P -  EMISIÓN Y CONTROL RESULTADOS LAB AGUAS.Actualizado y publicado en el mapa de procesos.</t>
  </si>
  <si>
    <t>( antiguo codigo MPFC0309P) Emisión y Control de resporte de resultados laboratorio de aguas,  Se esta actualizando el procedimiento MPMM0915P_02 Emisión y control reporte de resultados laboratorios de agua  ya se encuentra en la nueva estructura documental, se envio a Alejandra para que defina quien va a realizar la revisión  por parte del laboratorio de aguas se envio  el 22 de octubre de 2024 , se realizo mesade  trabajo con Alejandra y Daniela el 30 y 31  de octubre para ajuste, el del 31 de octubre se envio a Daniela Valencia para que los valide con los lideres del laboratorio de aguas. hasta que no se encuentre publicado en el mapa de procesos no se podra dar la actividad como cumplida</t>
  </si>
  <si>
    <t>De acuerdo con lo reportado en el autocontrol, el Procedimiento MPMM0915_02 no se encuentra actualizado en el mapa de procesos, se recomienda actualizar el procedimiento lo antes posible.</t>
  </si>
  <si>
    <t>RP-5205</t>
  </si>
  <si>
    <t>MPFD-PT-7</t>
  </si>
  <si>
    <t>Incluir en el procedimiento de MPFD0204P y MPFD0206P la revisión del correo de devolución enviados por el operador postal
 Zona Riesgo R: Zona Media</t>
  </si>
  <si>
    <t>Procedimientos cargados en el mapa de procesos</t>
  </si>
  <si>
    <t>1/12/2022</t>
  </si>
  <si>
    <t>30/12/2023</t>
  </si>
  <si>
    <t>El procedimiento MPFD0206P no se ha actualizado debido a capacitación sobre el programa que se llevara acabo para estos procedimientos VISIO y anexo presentación y matriz de caracterización con las fechas y procedimientos a comenzar la actualización dirigidos por la Dirección de calidad y procesos.</t>
  </si>
  <si>
    <t>FND-29437</t>
  </si>
  <si>
    <t>RP-9599</t>
  </si>
  <si>
    <t>MPFI-AT-1</t>
  </si>
  <si>
    <t xml:space="preserve">Actualizar el procedimiento MPFI0201P Evaluación de productos y nuevas tecnologías para uso de EAAB ajustando la redacción del controal asociado al informe de evaluación </t>
  </si>
  <si>
    <t>Procedimiento actualizado y publicado en el mapa de procesos</t>
  </si>
  <si>
    <t>Betancourt Arguello, Julian  De Jesus
Leon Lopez, Nubia Irley
Torres Albarracin Albarracin, Ibeth Natalia Natalia
Torres Albarracin, Ibeth Nathalia
Villamil Pasito Pasito, Diana Carolina Carolina</t>
  </si>
  <si>
    <t>15/12/2025</t>
  </si>
  <si>
    <t>No se evidencia avance de esta actividad.</t>
  </si>
  <si>
    <t>La actividad de actualización del procedimiento MPFI0201P Evaluación de productos y nuevas tecnologías para uso de EAAB no ha iniciado, se debe tener presente la fecha de inicio de esta actividad.</t>
  </si>
  <si>
    <t>FND-31607</t>
  </si>
  <si>
    <t>R102-MPFI</t>
  </si>
  <si>
    <t>RP-9600</t>
  </si>
  <si>
    <t>MPFI-AT-2</t>
  </si>
  <si>
    <t>Incluir en las campañas de actualización normativa y requisitos legales, la actualización de productos</t>
  </si>
  <si>
    <t>Piezas gráficas y publicaciones en el correo informativo.</t>
  </si>
  <si>
    <t>El área no reporta avance de la actividad.</t>
  </si>
  <si>
    <t>La actividad de Incluir las campañas de actualización normativa y requisitos legales, la actualización de producto no ha iniciado, se debe tener presente la fecha de inicio de esta actividad.</t>
  </si>
  <si>
    <t>FND-31608</t>
  </si>
  <si>
    <t>R103-MPFI</t>
  </si>
  <si>
    <t>RP-9598</t>
  </si>
  <si>
    <t>MPFI-AT-3</t>
  </si>
  <si>
    <t>Validar la pertinencia de continuar con el diligenciamiento de la matriz de conocimiento o generar otras estrategias
 Zona Riesgo R: Zona Baja</t>
  </si>
  <si>
    <t>Ger Gestion Humana y Administrativa - Dir Desarrollo Organizacional</t>
  </si>
  <si>
    <t>30/07/2025</t>
  </si>
  <si>
    <t>El área no reporta avance de esta actividad.</t>
  </si>
  <si>
    <t>La actividad de validar la pertinencia de continuar con el diligenciamiento de la matriz de conocimiento o generar otras estrategias no ha iniciado, se debe tener presente la fecha de inicio de esta actividad.</t>
  </si>
  <si>
    <t>FND-31606</t>
  </si>
  <si>
    <t>R101-MPFI</t>
  </si>
  <si>
    <t>RP-6749</t>
  </si>
  <si>
    <t>MPFM-PT-1</t>
  </si>
  <si>
    <t>"Fortalecer los controles ""Visto bueno en el Sistema de Gestión de Infraestructura (SGI) por la DSE"" y ""Revisión del componente electromecánico del proyecto Vs Normas del SISTEC"" con el fin de: 1. Establecer y documentar los criterios y especificaciones que se deben tener en cuenta por parte de los responsables en la DSE al momento de emitir el concepto técnico en las fases de maduración de proyectos. 2. Tener encuenta el enfoque por procesos, por consiguiente estos lineamientos deben ser documentados (documento metodológico) dentro del proceso Direccionamiento Estratégico. 3. Establecer y documentar los lineamientos claros de aceptación y rechazo (decisiones si no se cumplen con los lienamientos) en la emisión del concepto técnico por parte de la DSE. 4. La definidicón y documentación de los criterios del control deben construirse en coordinación de la Dirección Planeación y Control de Inversiones. 5. Seguimiento al nivel de aplicabilidad y cumplimiento de los acuerdos marco de servicio vigentes."</t>
  </si>
  <si>
    <t>Documentos metodológicos con los criterios y especificaciones de los controles por parte de la DSE.</t>
  </si>
  <si>
    <t>SE ACLARA QUE LA D.S.E. DA EL  VISTO BUENO COMO ÁREA  DE CONOCIMIENTO EN EL SISTEMA DE GESTIÓN DE INFRAESTRUCTURA Y DICHA ACTIVIDAD ESTA ESTABLECIDA EN LOS PROCEDIMIENTOS DE LA GERENCIA DE PLANEAMIENTO, POR LO CUAL NO SE GENERA  UN NUEVO PROCEDIMIENTO PARA TAL FIN.</t>
  </si>
  <si>
    <t>El área no reporta evidencia de avance de la actividad.</t>
  </si>
  <si>
    <t>Dado que la fecha de finalización de la actividad era el 31 de diciembre de 2023 y no se ha presentado evidencia de su ejecución, esta se considera vencida. Se recomienda realizar mesas de trabajo con el analista para reformular las acciones de tratamiento del caso y actualizar la documentación del proceso de Gestión de Mantenimiento. En estas mesas, se deberán formalizar los controles, identificar su ejecución y, de ser necesario, presentar una propuesta de reformulación de las acciones de tratamiento.</t>
  </si>
  <si>
    <t>FND-29620</t>
  </si>
  <si>
    <t>RP-6389</t>
  </si>
  <si>
    <t>MPFM-PT-2</t>
  </si>
  <si>
    <t>Realizar la actividades y estrategias necesarias que garanticen que los nuevos lineamientos y criterios de los controles "Visto bueno en el Sistema de Gestión de Infraestructura (SGI) por la DSE" y "Revisión del componente electromecánico del proyecto Vs Normas del SISTEC" se socializan y se garantiza su interiorización al personal que interviene en el proceso.</t>
  </si>
  <si>
    <t>Evidencias de socialización e interiorización por parte de los responsables en la ejecución del control</t>
  </si>
  <si>
    <t>El área no presenta evidencia de avance de la actividad.</t>
  </si>
  <si>
    <t>Teniendo en cuenta que la fecha de finalización era el 31 de diciembre de 2023, la actividad queda en estado vencida, ya que no se presenta evidencia de su ejecución. Se recomienda realizar las mesas de trabajo con el analista para evidenciar la posibilidad de continuar con este plan y continuar ejecutándolo en el procedimiento de aprobación de proyectos en el sistema de gestión de infraestructura del SGI.</t>
  </si>
  <si>
    <t>RP-6392</t>
  </si>
  <si>
    <t>MPFM-PT-5</t>
  </si>
  <si>
    <t>Realizar la actividades y estrategias necesarias que garanticen que los nuevos lineamientos y criterios de los controles "Identificar las necesidades de construcciones nuevas, teniendo en cuenta las visitas técnicas realizadas a las diferentes sedes administrativas, priorizar las construcciones de acuerdo con  el mayor número de mantenimientos realizados o los mayores costos" se socializan y se garantiza su interiorización al personal que interviene en el proceso.</t>
  </si>
  <si>
    <t>Esta actividad aún no se ha culminado, pero se tiene programado para final del mes de diciembre realizar mesas de trabajo con el analista de calidad para evidenciar la posibilidad de replantear esta acción y hacer la socialización e interiorización por parte de los responsables en la ejecución de los controles actualizados en el procedimiento MPMM0401P, tal como se definió en el medio de verificación. Se recomienda realizar mesas de trabajo con el nuevo analista de calidad para evidenciar la posibilidad de replantear esta acción.</t>
  </si>
  <si>
    <t>El área no presenta avance de la acción.</t>
  </si>
  <si>
    <t>La actividad queda en estado "Vencida" teniendo en cuenta que la fecha de finalización programada era el 31 de diciembre de 2023 y en el autocontrol no se relacionan evidencias para poder validar la socialización e interiorización por parte de los responsables en la ejecución de los controles actualizados en el procedimiento MPMM0401P, tal como se definió en el medio de verificación. Se recomienda realizar mesas de trabajo con el analista de calidad para evidenciar la posibilidad de replantear esta acción.</t>
  </si>
  <si>
    <t>RP-6828</t>
  </si>
  <si>
    <t>MPFP-PT-11</t>
  </si>
  <si>
    <t>3. Generar alertas de seguimiento desde el módulo de Bienes Raíces y remitir al (los) responsable (s) a través de correo electrónico con el fin de verificar la titularidad o el registro del título a favor de la Empresa.</t>
  </si>
  <si>
    <t>Función de alertas incorporado al sistema.</t>
  </si>
  <si>
    <t>16/01/2023</t>
  </si>
  <si>
    <t>Revisada la viabilidad de la acción a la fecha , se informa : el pasado 18 de marzo de 2024, la Directora Bienes Raíces en posesión del cargo para esta fecha, mediante memorando interno 252001-2024-00296,  ANEXO 1 hace entrega del sistema de información predial “Modulo Bienes Raíces” a la Dirección Servicios Informática por las razones expuestas en el documento que se adjunta. En razón a ello, no se tiene certeza del desarrollo y avance del mismo , por cuanto la Gerencia de Tecnología y la Dirección Servicios de Informática, tiene a cargo la implementación del Sistema de Gestión Predial – SGP, como herramienta informática institucional que tiene por objeto dar soporte al proceso de gestión predial, desde la fase preliminar del proceso de adquisición predial hasta la administración predial, incluyendo el control con activos fijos, contable y tributario. Así las cosas, esperamos su desarrollo y puesta en marcha.
 Por lo anterior, se consultará ante la Dirección Gestión Calidad y Procesos, la ruta a tomar ante la imposibilidad de dar cumplimiento a la acción formulada, toda vez que no hay desarrollo para cumplir a corto plazo la misma.</t>
  </si>
  <si>
    <t>En el autocontrol se informa que “no se tiene certeza del desarrollo y avance del mismo”  “imposibilidad de dar cumplimiento a la acción formulada “, se anexa memorando interno 252001-2024-00296,  anexo 1 hace entrega del sistema de información predial “Modulo Bienes Raíces” a la Dirección Servicios Informática. La acción continúa vencida ya que no se cuenta con el medio de verificación definido “Función de alertas incorporado al sistema.” Ni evidencias que den cuenta del avance de la actividad.</t>
  </si>
  <si>
    <t>FND-29750</t>
  </si>
  <si>
    <t>RP-6833</t>
  </si>
  <si>
    <t>MPFP-PT-9</t>
  </si>
  <si>
    <t>3. Actualizar las matriz de riesgos con las conclusiones de la mesa de trabajo, de ser necesario.</t>
  </si>
  <si>
    <t>Matriz actualizada</t>
  </si>
  <si>
    <t xml:space="preserve">Se señala que la acción de “Actualizar la matriz de riesgos con las conclusiones de la mesa de trabajo, de ser necesario”, obedece o corresponde al registro RP 6832 MPFP-PT8, “Realizar mesa de trabajo con el fin de revisar el control de la causa 1 R3-MPFP-CA1 que a la fecha se encuentra sin control definido”.
 ANTECEDENTE Y CONTEXTO , 
 El RP 6832 MPFP-PT8: se encuentra cumplido por cuanto se efectuó la mesa de trabajo en la cual se concluyó lo siguiente: “Realizar mesa de trabajo con la Dirección Planeación y Control de Inversiones,   con el fin de revisar el control de la causa 1 R3-MPFP-CA1 que a la fecha se encuentra sin control definido”.
 R3-MPFP Riesgo Ocupación de predios por parte de las ARS para la ejecución de obras sin cumplir con el trámite de adquisición predial o servidumbre.
 Causa 1 R3-MPFP-CA1 No informar las modificaciones a los estudios y diseños durante la ejecución de las obras por parte de las ARS.
 Procedimiento Metodológico asociado: MPFP0101 
 La Mesa de trabajo se llevó a cabo el 6 de septiembre de 2023, se convocó a las directoras de Bienes Raíces y Planeación y Control de Inversiones, profesionales de las dos direcciones y la profesional de apoyo al Proceso de Gestión Predial por parte de la Dirección Gestión Calidad y Procesos. 
 El riesgo ocurre cuando la Dirección emite el concepto de viabilidad de construcción de una obra con base a un diseño inicial, la ARS contrata a un contratista, va a terreno a realizar el desarrollo de la obra y por alguna circunstancia tiene que desviarse, se sale del diseño original, ocupa otra área del predio, que puede ser que, se haya constituido servidumbre correctamente sobre el diseño, pero, se salió y ocupó un área adicional y vuelve y se rectifica más adelante. Esta área adicional que ocupa sea de un predio del cual se haya iniciado un proceso u otro predio adicional, si la ARS no comunica, la Dirección no tiene conocimiento de la ocupación de un predio en una obra por una modificación al diseño, queda como resultado una ocupación no formal, del cual no se constituyó una servidumbre, ni se adelantó proceso de compra. Por todo lo anterior, el control no lo puede hacer directamente la Dirección, porque no se tiene conocimiento si en la obra, se salen o ejecutan el diseño tal como se planteó inicialmente y sobre el cual adelantó la gestión predial.
 Se propone incluir una nota dentro del concepto de viabilidad, que indique que, si por algún motivo se modifica el trazado inicial se debe informar a la Dirección Bienes Raíces o indicar que, esta viabilidad es exclusivamente para el trazado inicial, esto último ya se encuentra incluido dentro del concepto. De igual forma, dentro de la viabilidad incluir un párrafo que, dicha viabilidad, está sujeta a ciertas condiciones, en donde se recuerde que, a la hora de contratar, debe contar primero con la viabilidad y posterior con la disponibilidad.
 Se consideró : Finalmente coincide con la propuesta de incluir una nota dentro del concepto de viabilidad, que indique que, si por algún motivo se modifica el trazado inicial se debe informar a la Dirección Bienes Raíces o indicar que, esta viabilidad es exclusivamente para el trazado inicial. Asimismo, incluir un párrafo que indique que, dicha viabilidad, está sujeta a ciertas condiciones, en donde se recuerde que debe contar primero con la viabilidad y posterior con la disponibilidad. Se adjunta Ayuda de memoria y lista de asistencia del 6/09/2023
 Así mismo, como alcance de la reunión del 6 de septiembre,  se llevó a cabo otra reunión el 21/09/2023, con la asistencia de los profesionales de la DGCYP y DBR: Miller Germán Guerrero Ardila, Henry Valbuena Borrego, Ruth Janeth Sánchez Velasco, Viviana Alejandra Castro Calderón, Milena Yaneth Martínez Varela, mediante la cual se abordó el tema: de la revisión del control no documentado de la causa 1 del riesgo R3 - MPFP de la matriz de riesgos del proceso de Gestión Predial, validándose la primera propuesta y descartando algún control desde la supervisión o interventoría de la obra mediante informe de cambio de trazado a la Dirección Bienes Raíces. 
 Así mismo, se informa que se  actualizó y publicó  en el mapa de procesos el 29 de diciembre de 2023 el nuevo procedimiento MPFP0107P denominado: “Etapa preliminar Asesorías y Concepto”, entre otros formatos creados en el procedimiento arriba citado, se creó  el formato  MPFP0107F04 Concepto de Viabilidad Predial, por lo que se podrá documentar el control , y la  Causa 1 R3-MPFP-CA1  de No informar las modificaciones a los estudios y diseños durante la ejecución de las obras por parte de las ARS. Por cuanto el Procedimiento Metodológico asociado: para la época de la formulación de la matriz el procedimiento era el MPFP0101, el cual paso a obsoleto y se creó el MPFP0107P denominado: “Etapa preliminar Asesorías y Concepto”.
 Ahora bien, explicado el antecedente y contextualizada la actividad de este control “MPFP-PT-9 Actualizar la Matriz de Riesgos con las conclusiones de la mesa de trabajo de ser necesario”, se informa que las conclusiones de las mesas de trabajo del 6 de septiembre y 21 de septiembre 2023 se tuvieron en cuenta en la actualización de la Matriz de Riesgo 2024, el sentido de:  (…)  incluir una nota dentro del concepto de viabilidad, que indique que, si por algún motivo se modifica el trazado inicial se debe informar a la Dirección Bienes Raíces o indicar que, esta viabilidad es exclusivamente para el trazado inicial. Asimismo, incluir un párrafo que indique que, dicha viabilidad, está sujeta a ciertas condiciones, en donde se recuerde que debe contar primero con la viabilidad y posterior con la disponibilidad” 
 En consecuencia, quedo consignado en la matriz de riesgo del proceso gestión predial el control de tipo preventivo para el riesgo R105-MPFP , código de control. MPFP-CP110: DOCUMENTO METODOLOGICO:MPFP0107P ETAPA PRELIMINAR ASESORIAS Y CONCEPTO (ACTIVIDAD 23) REGISTRO:VIABILIDAD PREDIAL : MPFP0107F04 remitida el 20 de diciembre 2024, a los profesionales lideres en materia de riesgos de la Dirección Gestión Calidad y Procesos (DGCYP) con el fin de obtener la aprobación por parte de la citada Dirección; razón por la cual nos encontramos a la espera de respuesta para ser enviada de manera formal por parte de la Dirección Bienes Raíces. 
 Como evidencia se adjunta: 
 1. AM PT MATRIZ DE RIESGO PROCESO GESTIÓN PREDIAL 06092023
 1.1. LISTA ASISTENCIA MESA DE TRABAJO PT MPFP-PT-8 6-SEP-2023
 2.    AM PT MATRIZ DE RIESGO PROCESO GESTIÓN PREDIAL 21092023
 3.    MPFP0107P-01 ETAPA PRELIMINAR ASESORIAS Y CONCEPTO
 4. MPFP0107F04-01 CONCEPTO DE VIABILIDAD PREDIAL
 5. CORREO REMISION MATRIZ DE RIESGO ACTUALIZADA A DGCYP
 6. MPEE0301F01-08 Matriz de Riesgos Predial V2 - AJUSTADA 20DIC2024
  </t>
  </si>
  <si>
    <t xml:space="preserve">
  Se evidencia avence de la actividad con los anexos de las reuniones realizadas para actualizar la matriz de riesgos, falta la formalización de la matriz  de riesgos definitiva
</t>
  </si>
  <si>
    <t>FND-29749</t>
  </si>
  <si>
    <t>RP-6323</t>
  </si>
  <si>
    <t>MPMA-PT-2</t>
  </si>
  <si>
    <t>Actualizar el procedimiento MPMA0501P Coordinación de la Operación, con el fin de fortalcer la documentación del control relacionado con el Monitoreo de las variables hidráulicas.</t>
  </si>
  <si>
    <t>Documento actualizado en mapa de procesos</t>
  </si>
  <si>
    <t>15/01/2023</t>
  </si>
  <si>
    <t>14/07/2023</t>
  </si>
  <si>
    <t xml:space="preserve">El procedimiento Coordinación de la Operación MPMA0501P se enciuentra en actualizción en la marco de la priorización documental acordada con la Dirección Gestiuón de Calidad y Procesos. Se adjunta correo de la Contratista María Helena CASTAÑEDA h. que mediante contrato No. 2-05-25400-1251-2024 adelanta para la DRMA la PRESTACIÓN DE SERVICIOS PROFESIONALES PARA APOYAR EL ASEGURAMIENTO DEL SISTEMA ÚNICO DE GESTIÓN-SUG DE LA EAAB-ESP EN LOS PROCESOS RELACIONADOS CON LA GESTIÓN DE LA DIRECCIÓN RED MATRIZ ACUEDUCTO. En mesa de trabajo con la Jefe de División Centro de Control se ha estado trabajando en propuesta de modificación de nombre del procedimiento a " Ejecución de la Operación" </t>
  </si>
  <si>
    <t>Se evidencian avances en la actualización del procedimiento. Para determinar como cumplida la actividad el procedimiento actualizado debe estar formalizado en Mapa de procesos.</t>
  </si>
  <si>
    <t>RP-7020</t>
  </si>
  <si>
    <t>MPMI-PT-11</t>
  </si>
  <si>
    <t>Realizar proceso de contratación para la formulación del plan de podas de las cuencas Salitre y Torca Guaymaral</t>
  </si>
  <si>
    <t>Contrato suscrito</t>
  </si>
  <si>
    <t>1/06/2023</t>
  </si>
  <si>
    <t xml:space="preserve">Se solicita el cierre de los siguientes planes de tratamiento: MI-P5-1, formulado en 2019, así como los planes MPMI-PT-11 y MPMI-PT-12, que formaban parte de la reformulación de la acción inicial (MI-P5-1). Esta situación ha sido comunicada a la DGCyP a través del memorando 2410001-2023-1309 del 12 de octubre de 2023:
 Formalización y radicación del plan de Podas de las cuencas Torca Guaymaral, Salitre y Tunjuelo
 Realizar proceso de contratación para la formulación del plan de podas de las cuencas Salitre y Torca Guaymaral
 Formalizar el Plan de podas de las cuencas Fucha y Tunjuelo
 Incluir dentro de la actualización del procedimiento MPMI0205P Gestión y Manejo Silvicultural el siguiente control correctivo: El pago a sancionatorio y /o atención a los requerimientos por parte de la Autoridad Ambiental, por incumplimientos
 Estas reformulaciones fueron relacionadas en la actualización de la matriz de riesgos que esta en proceso de aprobación por parte de la DGCyP. </t>
  </si>
  <si>
    <t>Debido a que aún no se ha aprobado la matriz de riesgo, la actividad se deja como vencida.</t>
  </si>
  <si>
    <t>FND-29812</t>
  </si>
  <si>
    <t>RP-7021</t>
  </si>
  <si>
    <t>MPMI-PT-12</t>
  </si>
  <si>
    <t>Formalizar el Plan de podas de las cuencas Fucha y Tunjuelo</t>
  </si>
  <si>
    <t>Plan de podas</t>
  </si>
  <si>
    <t xml:space="preserve">Se solicita el cierre de los siguientes planes de tratamiento: MI-P5-1, formulado en 2019, así como los planes MPMI-PT-11 y MPMI-PT-12, que formaban parte de la reformulación de la acción inicial (MI-P5-1). Esta situación ha sido comunicada a la DGCyP a través del memorando 2410001-2023-1309 del 12 de octubre de 2023:
 Formalización y radicación del plan de Podas de las cuencas Torca Guaymaral, Salitre y Tunjuelo
 Realizar proceso de contratación para la formulación del plan de podas de las cuencas Salitre y Torca Guaymaral
 Formalizar el Plan de podas de las cuencas Fucha y Tunjuelo
 Incluir dentro de la actualización del procedimiento MPMI0205P Gestión y Manejo Silvicultural el siguiente control correctivo: El pago a sancionatorio y /o atención a los requerimientos por parte de la Autoridad Ambiental, por incumplimientos
 Estas reformulaciones fueron relacionadas en la actualización de la matriz de riesgos que esta en proceso de aprobación por parte de la DGCyP.  </t>
  </si>
  <si>
    <t>RP-6981</t>
  </si>
  <si>
    <t>MPMI-PT-16</t>
  </si>
  <si>
    <t>Actualizar el procedimiento MPMI0303P Gestión integral de residuos, incluyendo el reporte de las visitas.</t>
  </si>
  <si>
    <t xml:space="preserve">Procedimiento actualizado en mapa de procesos </t>
  </si>
  <si>
    <t>1/05/2023</t>
  </si>
  <si>
    <t>31/10/2023</t>
  </si>
  <si>
    <t xml:space="preserve">Se actualiza el procedimiento, los instructivos y formatos asociados; se esta en proceso de publicación en mapa de procesos. Por favor contactar al área para verificar la publicación. </t>
  </si>
  <si>
    <t xml:space="preserve">Al revisar el mapa de procesos, no se observa aún la actualización del procedimiento de Gestión integral de residuos, por ende, la actividad se deja en estado de vencida. </t>
  </si>
  <si>
    <t>FND-29787</t>
  </si>
  <si>
    <t>RP-9534</t>
  </si>
  <si>
    <t>MPMP-AT-1: Documentar los controles que no se encuentren definidos en los documentos metodológicos del Proceso Gestión Pérdidas de Agua</t>
  </si>
  <si>
    <t>Documentar los controles que no se encuentren definidos en los documentos metodológicos del Proceso Gestión Pérdidas de Agua</t>
  </si>
  <si>
    <t>Procedimientos actualizados en el mapa de procesos</t>
  </si>
  <si>
    <t>1/01/2025</t>
  </si>
  <si>
    <t>31/07/2025</t>
  </si>
  <si>
    <t>Considerando que el plan tratamiento tiene un periodo que inicia el 01-ene-25, no aplica el corte al 31-dic-24</t>
  </si>
  <si>
    <t>La actividad no aplica al corte del monitoreo, dado que está programada para ejecutarse en el 2025</t>
  </si>
  <si>
    <t>FND-31587</t>
  </si>
  <si>
    <t>RP-6378</t>
  </si>
  <si>
    <t>MPFM-PT-10</t>
  </si>
  <si>
    <t>Adecuar el almacenamiento temporal de los transformadores o equipos que contengan PCB's, para que puedan cumplir con las condiciones técnicas mínimas requeridas.</t>
  </si>
  <si>
    <t>Actas de visitas en campo en donde se verifique en compañía de la Dirección de Saneamiento Ambiental, que los espacios físicos en donde se encuentran almacenados transformadores o equipos que contengan PCB's, cumplen con las condiciones técnicas mínimas requeridas</t>
  </si>
  <si>
    <t>Este informe se anexa con el fin de evidenciar la gestión realizada por la DSE, con respecto a este plan de tratamiento teniendo en cuenta que no se tuvo respuesta al memorando 2631001-2024-0080_Visitas a estaciones y acompañamiento a la D.S.E para la gestión transformadores y de equipos que contengan PCB's-1</t>
  </si>
  <si>
    <t>Se presenta informe de visita de campo verificando los espacios fpisicos donde se almacenan transformadore sy equipos que contienen PCB's, sin embargo esta visita no se realizó en compañía de la Dirección Saneamiento Ambiental</t>
  </si>
  <si>
    <t>RP-6386</t>
  </si>
  <si>
    <t>MPFM-PT-18</t>
  </si>
  <si>
    <t>Informar a la DSA cada vez que se generen RESPEL, durante las actividades de mantenimiento preventivo y correctivo de la planta física, con el fin de realizar una gestión adecuada de este tipo de residuos.</t>
  </si>
  <si>
    <t>Comunicaciones dirigidas a la Dirección de Saneamiento Ambiental, informando la generación de RESPEL, durante las actividades de mantenimiento preventivo y correctivo de la planta física</t>
  </si>
  <si>
    <t xml:space="preserve">Los profesionales de Planta Fisica indican que durante este periodo no se han generado residuos. </t>
  </si>
  <si>
    <t>Si bien los profesionales de Planta Física indican que durante el período no se han generado residuos y esto es recurrente, se sugiere solicitar a la DGCyP ajustar el medio de verificación para que un correo reportando la no generación de RESPEL corresponda al soporte de la actividad</t>
  </si>
  <si>
    <t>FND-29638</t>
  </si>
  <si>
    <t>R13-MPFM</t>
  </si>
  <si>
    <t>RP-6328</t>
  </si>
  <si>
    <t>Lopez Lopez Lopez, Jose Gilberto Gilberto
Millan Mesa, Yanneth Milena</t>
  </si>
  <si>
    <t>29/03/2024</t>
  </si>
  <si>
    <t xml:space="preserve">El procedimiento Coordinación de la Operación MPMA05P Se encuentra en actualzaición con el acompañamiento de la Div. Centro de Control para lo cual se adjunta soporte de correo </t>
  </si>
  <si>
    <t>A pesar que hay avance en la actividad, el procedimiento propuesto como medio de verificación aun no se encuentra cargado en el mapa de procesos.</t>
  </si>
  <si>
    <t>FND-29594</t>
  </si>
  <si>
    <t>RP-6956</t>
  </si>
  <si>
    <t>MPMI-PT-1</t>
  </si>
  <si>
    <t>Actualizar el formato MPMI0303F05_Lista de Chequeo Transporte de Residuos Peligrosos(Respel), incluyendo la verificación del plan de contingencias por parte del transportador.</t>
  </si>
  <si>
    <t>Formato Lista de Chequeo Transporte de Residuos Peligrosos(Respel) actualizada en mapa de procesos.</t>
  </si>
  <si>
    <t>2/02/2023</t>
  </si>
  <si>
    <t xml:space="preserve">Se actualizo el procedimiento y el formato Lista de Chequeo Transporte de Residuos Peligrosos(Respel) se esta en proceso de publicación en mapa de procesos. Por favor contactar al área para verificar si se logro la publicación.   </t>
  </si>
  <si>
    <t>Se verifica que el procedimiento y el formato de lista de chequeo transporte de RESPEL aún no se encuentra actualizado en el mapa de procesos, sigue cargada la lista de chequeo que data del 2020. Se sugiere solicitar a la DCyP la actualización correspondiente en el mapa.</t>
  </si>
  <si>
    <t>FND-29788</t>
  </si>
  <si>
    <t>RP-6960</t>
  </si>
  <si>
    <t>MPMI-PT-5</t>
  </si>
  <si>
    <t>Actualizar el instructivo MPMI0303I01 Manejo de Residuos Peligrosos, de acuerdo a las necesidades de la Empresa.</t>
  </si>
  <si>
    <t>Se verifica que el instructivo aún no se encuentra actualizado en el mapa de procesos, sigue cargado el que data del 2020. Se sugiere solicitar a la DCyP la actualización correspondiente en el mapa.</t>
  </si>
  <si>
    <t>FND-29789</t>
  </si>
  <si>
    <t>RP-6961</t>
  </si>
  <si>
    <t>MPMI-PT-6</t>
  </si>
  <si>
    <t>Elaborar un instructivo en el cual se establezcan los lineamientos para el reporte por derrames de aceites dieléctricos dentro del procedimiento MPMI0303P Gestión Integral de Residuos.</t>
  </si>
  <si>
    <t>Instructivo codificado y procedimiento publicado en mapa de procesos</t>
  </si>
  <si>
    <t>Se verifica que el instructivo aún no se encuentra actualizado en el mapa de procesos. Se sugiere solicitar a la DCyP la actualización correspondiente en el mapa.</t>
  </si>
  <si>
    <t>RP-6962</t>
  </si>
  <si>
    <t>MPMI-PT-7</t>
  </si>
  <si>
    <t>Determinar la viabilidad de adopción por parte de la EAAB-ESP de una Póliza de RC Ambiental, que cubra los riesgos por gestión de residuos peligrosos de PCBs.</t>
  </si>
  <si>
    <t>Ayudas de memoria o póliza es caso de adopción.</t>
  </si>
  <si>
    <t xml:space="preserve">Estas reformulaciones fueron relacionadas en la actualización de la matriz de riesgos que esta en proceso de aprobación por parte de la DGCyP. </t>
  </si>
  <si>
    <t>Si bien se relacionan actividades de gestión para el cumplimiento de la actividad, los medios de verificación no corresponden como soporte de la misma. Por favor adjuntar la ayuda de memoria que se realicona en el correo cargado como soporte.</t>
  </si>
  <si>
    <t>RP-8372</t>
  </si>
  <si>
    <t>FND-30505</t>
  </si>
  <si>
    <t>RP-9559</t>
  </si>
  <si>
    <t>MPEH-AT-10</t>
  </si>
  <si>
    <t>Documentar y socializar los controles asociados al riesgo en el procedimiento incluyendo los recobros generados por incapacidades MPEH0701P - Nomina regular, mesada pensional y seguridad social.</t>
  </si>
  <si>
    <t>Procedimiento publicado en mapa de procesos y socializado a través de informativo</t>
  </si>
  <si>
    <t>16/11/2024</t>
  </si>
  <si>
    <t>RP-9560</t>
  </si>
  <si>
    <t>MPEH-AT-14</t>
  </si>
  <si>
    <t>Actualizar y socializar el Procedimiento MPEH0201P Selección para el ingreso y promoción personal indefinido y MPEH0202P Selección para el ingreso libre nombramiento incluyendo la verificación anual en el aplicativo de listas restrictivas</t>
  </si>
  <si>
    <t>20/02/2025</t>
  </si>
  <si>
    <t>A la fecha no se evidencia procedimiento publicado en mapa de procesos y socializado a través de informativo, por lo cual se encuentra en avance.</t>
  </si>
  <si>
    <t>FND-31596</t>
  </si>
  <si>
    <t>RP-9562</t>
  </si>
  <si>
    <t>MPEH-AT-12</t>
  </si>
  <si>
    <t>Actualizar el procedimiento MPEH0911P Realización de examenes médicos , concepto y diagnóstico incluyendo los controles relacionados  control de acceso a la historia clínicas y acciones de denuncia y notificación cuando se presente perdida de las mismas</t>
  </si>
  <si>
    <t>Desde la Dirección Salud y la División de salud ocupacional, contamos con el procedimiento MPEH0911P PROCEDIMIENTO Exámenes Médicos, Concepto Y Diagnostico De Condiciones Salud, el cual se encuentra cargado en el mapa de procesos, su última actualización corresponde a 27/06/2023, en el cual en las políticas de operación N. 7 se menciona el tema de historias clínicas
  “La EAAB-ESP garantiza conforme al carácter reservado y sensible que la legislación colombiana por medio del Art. 5. Información sensible de la Ley 1581 de 2012 y de la Resolución 1995 de 1999 relacionada con información de salud registrada y recolectada en las historias clínicas y consultada en relación con los servicios médicos y odontológicos permanecerá en absoluta reserva y bajo los principios legales de acceso y circulación restringido, seguridad y confidencialidad. Todo lo anterior de acuerdo a lo consagrado en nuestra Política de Gestión de Tratamiento de los datos personales.”</t>
  </si>
  <si>
    <t>No se evidencia avance en la actividad</t>
  </si>
  <si>
    <t>FND-31597</t>
  </si>
  <si>
    <t>RP-9563</t>
  </si>
  <si>
    <t>MPEH-AT-13</t>
  </si>
  <si>
    <t xml:space="preserve">Actualizar el procedimiento MPEH0912P Reporte E Investigación De Incidente Y Accidente De Trabajo incluyendo los controles relacionados  control de acceso a los expedientes de accidentes </t>
  </si>
  <si>
    <t>Desde la Dirección Salud y la División de salud ocupacional, contamos con el procedimiento MPEH0912P PROCEDIMIENTO Reporte E Investigación De Incidente Y Accidente De Trabajo, el cual se encuentra cargado en el mapa de procesos, su última actualización corresponde a 26/01/2024, aunque en el procedimiento no se mencione específicamente el tema el control de acceso a los expedientes, en la Dirección Salud cuenta con un  espacio en el file server donde se guarda la información relacionada con la accidentalidad, igualmente se archiva digital de acuerdo con las tablas de retención documental, por otra parte es importante aclarar que solo personas autorizadas puedes ingresara a revisar la información.
 Teniendo claro la actividad de este control, y la actualización documental que requiere la Dirección de calidad y Procesos, ya se cuenta con un cronograma de actualización el cual se realizara en las fechas acordadas.</t>
  </si>
  <si>
    <t>FND-30510</t>
  </si>
  <si>
    <t>RP</t>
  </si>
  <si>
    <r>
      <t xml:space="preserve">Dias de vencimiento </t>
    </r>
    <r>
      <rPr>
        <b/>
        <sz val="9"/>
        <color rgb="FF000000"/>
        <rFont val="Calibri"/>
        <family val="2"/>
      </rPr>
      <t>(corte 31-12-2024)</t>
    </r>
  </si>
  <si>
    <t>Vencimiento</t>
  </si>
  <si>
    <t>RP-5192</t>
  </si>
  <si>
    <t>FND-29428</t>
  </si>
  <si>
    <t>MPCI-PT-2</t>
  </si>
  <si>
    <t>R2-MPCI
R1-MPCI</t>
  </si>
  <si>
    <t xml:space="preserve">Revisión y actualización del Estatuto de Auditoría con su respectiva socialización a los profesionales de la OCIG.
  </t>
  </si>
  <si>
    <t>Resolucion de Aprobación del Estatuto Presentación Power Point Lista de Asistencia</t>
  </si>
  <si>
    <t>Valbuena Melenge, Luz Dary
Vanegas Laverde Laverde, Sandra Esmeralda Esmeralda</t>
  </si>
  <si>
    <t>RP-5199</t>
  </si>
  <si>
    <t>FND-29433</t>
  </si>
  <si>
    <t>MPFD-PT-1</t>
  </si>
  <si>
    <t>Solicitar a los archivos de gestión el reporte de incidentes de expedientes
 Zona RIesgo R: Zona Media</t>
  </si>
  <si>
    <t>Informe de documentación recuperada</t>
  </si>
  <si>
    <t>RP-6326</t>
  </si>
  <si>
    <t>FND-29592</t>
  </si>
  <si>
    <t>MPMA-PT5</t>
  </si>
  <si>
    <t>R6-MPMA</t>
  </si>
  <si>
    <t>Identificar e incluir en los documentos del proceso Servicio de Acueducto (que apliquen), las acciones a seguir en caso de detectar conexiones fraudulentas.</t>
  </si>
  <si>
    <t>RP-6327</t>
  </si>
  <si>
    <t>FND-29593</t>
  </si>
  <si>
    <t>MPMA-PT6</t>
  </si>
  <si>
    <t>R7-MPMA</t>
  </si>
  <si>
    <t>Identificar e incluir en los documentos del proceso Servicio de Acueducto (que apliquen), la formalización del control relacionado con el seguimiento a las órdenes de trabajo de las Zonas de Servicio en el Sistema de Gestión Operativo- SGO.</t>
  </si>
  <si>
    <t>RP-6330</t>
  </si>
  <si>
    <t>FND-29617</t>
  </si>
  <si>
    <t>MPML-PT-2</t>
  </si>
  <si>
    <t>Implementar visitas bimestrales en terreno aleatorias para adelantar la verificación de la utilización de recursos registrados en los diferentes sistemas</t>
  </si>
  <si>
    <t>Ayuda de memoria diligenciada por la persona que adelante la inspección</t>
  </si>
  <si>
    <t>1/02/2023</t>
  </si>
  <si>
    <t>30/06/2023</t>
  </si>
  <si>
    <t>RP-6414</t>
  </si>
  <si>
    <t>FND-29642</t>
  </si>
  <si>
    <t>MPEE-PT-3</t>
  </si>
  <si>
    <t>R1-MPEE</t>
  </si>
  <si>
    <t>Actualizar el procedimiento MPEE0106 Formulación del Plan Operativo Anual de Inversiones – P.O.A.I, de acuerdo a los nuevos formatos de documentación y caracteristicas de control, para: 1. Presentación de inclusión y/o exclusión de proyectos de inversión ante la junta directiva. (Por requerimiento de las areas ejecutoras) 2. Las recomendaciones que emite el comite de proyectos de inversión seran documentadas y socializadas a los integrantes del mismo.</t>
  </si>
  <si>
    <t>Presentación de inclusión y/o exclusión de proyectos de inversión, certificado de presentación ante la Junta Directiva, acta de comité de inversiones  y el Procedimiento MPEE0106 Formulación del Plan Operativo Anual de Inversiones – P.O.A.I actualizado.</t>
  </si>
  <si>
    <t>Gonzalez Mozo, Luisa Fernanda
Pardo Hernandez, Ivan Camilo</t>
  </si>
  <si>
    <t>31/10/2022</t>
  </si>
  <si>
    <t>30/04/2023</t>
  </si>
  <si>
    <t>RP-6846</t>
  </si>
  <si>
    <t>FND-29758</t>
  </si>
  <si>
    <t>RP-6839</t>
  </si>
  <si>
    <t>MPFC-PT-6</t>
  </si>
  <si>
    <t>Realizar mesa de trabajo con la Dirección de Servicios de Informática con el fin de actualizar el procedimeinto MPFT0202P donde se incluya el control  para gestionar el acceso a  cuentas y permisos para el perosnal de la DST</t>
  </si>
  <si>
    <t>Procedimiento MPFT0202P Administración de cuentas de acceso y autorizaciones. Actualizado y publicado en el mapa de procesos</t>
  </si>
  <si>
    <t>RP-6842</t>
  </si>
  <si>
    <t>RP-6967</t>
  </si>
  <si>
    <t>FND-29785</t>
  </si>
  <si>
    <t>RP-6968</t>
  </si>
  <si>
    <t>RP-6969</t>
  </si>
  <si>
    <t>MPMI-PT-13</t>
  </si>
  <si>
    <t>Actualizar el procedimiento MPMI0205 GESTIÓN Y MANEJO SILVICULTURAL, e incluir controles correctivos que ataquen las consecuencias.</t>
  </si>
  <si>
    <t>Procedimiento actualizado en mapa de procesos</t>
  </si>
  <si>
    <t>1/04/2023</t>
  </si>
  <si>
    <t>30/09/2023</t>
  </si>
  <si>
    <t>RP-6970</t>
  </si>
  <si>
    <t>MPMI-PT-14</t>
  </si>
  <si>
    <t>Actualizar el procedimiento MPMI0303 GESTIÓN INTEGRAL DE RESIDUOS, e incluir controles correctivos que ataquen las consecuencias.</t>
  </si>
  <si>
    <t>RP-8228</t>
  </si>
  <si>
    <t>FND-30440</t>
  </si>
  <si>
    <t>MPEC-AT-1</t>
  </si>
  <si>
    <t>Gestionar sesiones de socialización e interiorización del código de integridad y garantizar que el grupo de colaboradores de la Oficina Asesora de Imagen Corporativa y Comunicaciones participen en la sesiones que se programen (1 semestral)</t>
  </si>
  <si>
    <t>Lista de asistencia y ayuda de memoria</t>
  </si>
  <si>
    <t>RP-8230</t>
  </si>
  <si>
    <t>MPEC-AT-3</t>
  </si>
  <si>
    <t xml:space="preserve">Gestionar la actualización de la Circular de la gerencia general sobre lineamientos para la vocería: las únicas personas autorizadas para dar información sobre temas institucionales son el gerente general o el vocero que designe y para la gestión de comunicación institucional: La Oficina Asesora de Imagen Corporativa y Comunicaciones es la única área de la Empresa autorizada para entregar, emitir y publicar información sobre la EAAB-ESP a través de los canales de comunicación institucionales. La Circular se debe socializar cada cuatro meses a través de los canales institucionales internos. </t>
  </si>
  <si>
    <t>Circular actualizada y documento con información de socialización en canales internos</t>
  </si>
  <si>
    <t>RP-8231</t>
  </si>
  <si>
    <t>FND-30441</t>
  </si>
  <si>
    <t>RP-8232</t>
  </si>
  <si>
    <t>FND-30442</t>
  </si>
  <si>
    <t>MPEH-AT-2</t>
  </si>
  <si>
    <t>Documentar y socializar los controles asociados a la verificación realizada por el Sub comité educativo y de vivienda en el marco de los procedimientos MPEH0611P adjudicación de becas servidores públicos y MPEH0606P Gestión de préstamos de vivienda respectivamente</t>
  </si>
  <si>
    <t>RP-9545</t>
  </si>
  <si>
    <t>FND-30443</t>
  </si>
  <si>
    <t>MPEH-AT-16</t>
  </si>
  <si>
    <t>Actualizar y socializar el Procedimiento MPEH0103P Modificación manual especifíco de funciones incluyendo el control relacionado a la revisión que se realiza por parte del Director Nivel 8 de la Dirección de Desarrollo organizacional</t>
  </si>
  <si>
    <t>12/04/2025</t>
  </si>
  <si>
    <t>RP-8233</t>
  </si>
  <si>
    <t>MPEH-AT-3</t>
  </si>
  <si>
    <t>Actualizar el procedimiento Selección para el ingreso de personal de Libre Nombramiento,  Contratos a labor, Contratos a Término Fijo, Contratos de Aprendizaje y Convenio de Pasantía, Judicatura o Practica (MPEH0202P) complementando los controles preventivos</t>
  </si>
  <si>
    <t>RP-8477</t>
  </si>
  <si>
    <t>FND-30638</t>
  </si>
  <si>
    <t>R104-MPFB
R101-MPFB</t>
  </si>
  <si>
    <t>RP-9448</t>
  </si>
  <si>
    <t>FND-31557</t>
  </si>
  <si>
    <t>RP-9449</t>
  </si>
  <si>
    <t>RP-9535</t>
  </si>
  <si>
    <t>FND-31588</t>
  </si>
  <si>
    <t>MPMP-AT-2</t>
  </si>
  <si>
    <t>Solicitar a la GGHA realizar sesiones de sensibilización sobre el código de integridad a todo el personal de la GCAP y garantizar la participación de estos.</t>
  </si>
  <si>
    <t>Memorando interno de solicitud y listados de asistencia</t>
  </si>
  <si>
    <t>RP-9544</t>
  </si>
  <si>
    <t>FND-31592</t>
  </si>
  <si>
    <t>MPEH-AT-15</t>
  </si>
  <si>
    <t>Actualizar procedimiento MPEH1102P Etapa de instrucción, juzgamiento MPEH1103P, relacionando los controles realizados desde el aplicativo OID, archivo de procesos de juzgamiento, y controles que se ejecutan desde el personal de vigilancia</t>
  </si>
  <si>
    <t>Procedimiento publicado en mapa de procesos</t>
  </si>
  <si>
    <t>Acosta Orjuela, Geraldine
Caro Gil, Luz Zoraida
Consuegra Meza, Claudette Stella</t>
  </si>
  <si>
    <t>26/02/2025</t>
  </si>
  <si>
    <t>5/09/2025</t>
  </si>
  <si>
    <t>RP-9564</t>
  </si>
  <si>
    <t>FND-31598</t>
  </si>
  <si>
    <t>MPEE-AT-3</t>
  </si>
  <si>
    <t>Gestionar capacitación con la Dirección de Mejoramiento de Calidad de Vida sobre el código de integridad y conflicto de interés y validar que todos los colaboradores  participen.
 Zona Riesgo R: Zona Alta</t>
  </si>
  <si>
    <t>Listas de asistencia</t>
  </si>
  <si>
    <t>Pardo Hernandez, Ivan Camilo
Ramos Lopez Lopez, Maria Lucila Lucila</t>
  </si>
  <si>
    <t>Ger Planeamiento y Control - Dir Planeacion y Control de Inversiones
Ger Planeamiento y Control - Dir Planeacion y Control Rentabilidad Gastos y Costos</t>
  </si>
  <si>
    <t>30/09/2025</t>
  </si>
  <si>
    <t>Se procedió con la Revisión y actualización del Estatuto de Auditoría, se emitió la Resolución la cual se adjunta, también se socializó a los Profesionales de la OCIG y al Comité Institucional de Coordinación de Control Interno, se adjunta como evidencia, la resolución, las presentaciones de socialización tanto a la OCIG como al CICCI y las listas de asistencia</t>
  </si>
  <si>
    <t>Se anexa informe del reporte del incidente presentado en la Gerencia Zona 4 en donde se describen las acciones tomadas frente el mismo.</t>
  </si>
  <si>
    <t>Respecto a identificar, incluir y formalizar controles relacionados con seguimiento de órdenes de trabajo para las Zonas de Servicio en el Sistema de Gestión Operativo- SGO, indicamos que en la adopción de la metodología de mejora continua y en cumplimiento de las metas de la planeación estratégica 2024-2028, se realizaron mesas de trabajo de la Gerencia Corporativa Servicio al Cliente y la Dirección Gestión Calidad y Procesos para dar continuidad a la actualización documental de los procesos de la EAAB-ESP, con el fin de adoptar la metodología de diagramación BPMN, lo que permitirá evaluar de manera objetiva la importancia de actualizar la documentación de cada proceso y establecer una ruta clara de priorización (Memorando interno 1250001-2024-089 del 11 de julio de 2024). Se presenta evidencia de las actividades para la implementación de la estrategia conjunta.</t>
  </si>
  <si>
    <t xml:space="preserve">Se adjunta muestra de ayudas de memoria de visitas realizadas por todas las Zonas en el tercer cuatrimestre en donde se realiza la verificación del uso de materiales en campo. </t>
  </si>
  <si>
    <t xml:space="preserve">Se adjuntan actas de Comité de Proyectos de Inversión meses de Junio, Julio, Agosto, Septiembre, Octubre y Noviembre, en el cual se presentaron los proyectos de Inversión.
  Se está realizando la actualización del procedimiento MPEE0106 Formulación del Plan Operativo Anual de Inversiones – P.O.A.I, ajustado a la metodología BPMN implementada para la actualización de los procedimientos. Se adjunta documento con el flujo del proyecto realizado en la herramienta Visio y se adjunta la ultima versión del procedimiento actualizado.
  </t>
  </si>
  <si>
    <t xml:space="preserve">El procedimiento MPMM0917P (antiguo código)MPFC0401P   se reviso y actualizo el 8 de agosto de 2024, se encuentra en revisión por parte del responsable técnico y la facilitadora SUG responsable de la 17025., hasta que no este publicado en el mapa de procesos no se dará por cumplida esta actividad.  ( se adjunta documento final para aprobación y correo electrónico)
 No se ha avanzado en esta actividad . </t>
  </si>
  <si>
    <t>El dia 27 de febrero de 2024, se ajusto el control con el personal que realiza la actividad y este mismo día se valido con la DGCyP, se realizo reunión  el martes 5 de marzo de 2024 para presenta este control a la Dirección de informática, se realizaron unos ajustes y se remitió procedimiento con el control propuesto por parte de la DST para que se valide con los profesionales de la DSI y que se surta el tramite ante la DGCyP por parte de la DSI ya que este procedimiento corresponde al proceso Gestión TIC . El 30 se julio se remitió correo nuevamente a la Dirección de Servicios de informática  solicitando la publicación del procedimiento, sin que a la fecha del autocontrol 14 de agosto se de respuesta por parte de esta dirección. 
 El dia 11 de diciembre  de 2024 se realizo nuevamente la solicitud a la facilitadora SUG sin que a la fecha se haya dado respuesta ( ver correo reiterando la solicitud)
  hasta que no este publicado en el mapa de procesos no se podrá dar por cumplida esta actividad. ( correo con el envió del procedimiento ajustado con el control definido)</t>
  </si>
  <si>
    <t xml:space="preserve">( antiguo código MPFC0309P) Emisión y Control de reporte de resultados laboratorio de aguas,  Se esta actualizando el procedimiento MPMM0915P_02 Emisión y control reporte de resultados laboratorios de agua  ya se encuentra en la nueva estructura documental, se envió a Alejandra para que defina quien va a realizar la revisión  por parte del laboratorio de aguas se envió  el 22 de octubre de 2024 , se realizo mesa de  trabajo con Alejandra y Daniela el 30 y 31  de octubre para ajuste, el del 31 de octubre se envió a Daniela Valencia para que los valide con los lideres del laboratorio de aguas. 
 Hasta que el procedimiento no se encuentre publicado en el mapa de procesos no se podrá dar por cumplida esta actividad- </t>
  </si>
  <si>
    <t>Los planes de tratamiento de riesgos versión 2023 se reformulan en la versión 2024, dado que se encuentra alineados al riesgo R108-MPMI y las acciones son:
 Realizar proceso de contratación para la formulación del plan de podas de las cuencas Salitre y Torca Guaymaral
 Formalizar el Plan de podas de las cuencas Fucha y Tunjuelo
 Se esta en proceso de socialización de la matriz de riesgos 2024.</t>
  </si>
  <si>
    <t>Se cuenta con la version final del procedimiento Gestión y Manejo Silvicultura, el cual es en proceso de cargue vía mapa de procesos.</t>
  </si>
  <si>
    <t xml:space="preserve">El procedimiento está en proceso de ajuste y cargue a través del mapa de procesos. Ver mapa de procesos. </t>
  </si>
  <si>
    <t>En el mes de agosto de 2024, tal como se evidenció para el reporte del periodo y con las debidas evidencias, se hizo una sesión de capacitación sobre explicación y sensibilización de nuestro Código de Integridad al grupo de la Oficina de Imagen Corporativa y Comunicaciones, a cargo de Yury Paulina Herrera, profesional de la Gerencia de Gestión Humana quien tiene a cargo la gestión de Integridad para la Empresa, en una sesión pedagógica y experiencial sobre el código que permitió conocerlo y, mediante las actividades experienciales, comprender mucho más su mensaje y contenidos.</t>
  </si>
  <si>
    <t>Una vez revisada y aprobada por la Gerente General, se hizo el debido circuito de las firmas correspondientes el 9 de octubre de 2024 y se procedió a hacer su socialización mediante la publicación por el Informativo (canal del correo corporativo) en las emisiones del 11 y 31 de octubre respectivamente por el grupo WhatsApp de Bienestar.
 Se adjuntan documentos: Circular 015 del 9 de octubre de 2024 y documento evidencias de pieza gráfica y publicación.</t>
  </si>
  <si>
    <t>Se carga la evidencia que los procedimientos MPEH0601 ADMINISTRACIÓN DE AUXILIOS EDUCATIVOS, MPEH0603 ADMINISTRACIÓN DE BECAS UNIVERSITARIAS A LOS MEJORES ALUMNOS Y MEJORES BACHILLERES DEL COLEGIO RAMÓN BALVINO JIMENO y MPEH0611  ADMINISTRACIÓN DE BECAS PARA POSTGRADO están actualizados y cargados en el mapa de procesos con los debidos controles de devolución de dineros consignados que no corresponden. 
 Se aclara que no se deben unificar debido a que los tramites son completamente diferentes.</t>
  </si>
  <si>
    <t>Como avance a la actividad, se anexa propuesta de procedimiento MPFD0802 Modificación Manual de Funciones.  Estamos a la espera de contar con el apoyo por parte de la Dirección Calidad y Procesos para migrarlo a la nueva metodología de formato de procedimiento</t>
  </si>
  <si>
    <t>Se adjunta la evidencia que la actualización del procedimiento de Selección para el ingreso de personal de Libre Nombramiento,  Contratos a labor, Contratos a Término Fijo, Contratos de Aprendizaje y Convenio de Pasantía, Judicatura o Practica (MPEH0202P) se actualizo y quedo cargado en el mapa de procesos el dia 7 de mayo del 2024 teniendo en cuenta las indicaciones de Calidad y procesos.&lt;!--EndFragment--&gt;</t>
  </si>
  <si>
    <t>Como parte del ejercicio de capacitación en Normas Internacionales de Auditoria Interna la Empresa de Acueducto y Alcantarillado de Bogotá programó 4 Funcionarios para asistir al Pretaller de Normas Internacionales programado por el instituto de auditores internos en el marco del Congreso de Auditoría.  Con los conocimientos adquiridos la OCIG formulo el Proyecto de Estatuto de Auditoria Interna el cual se basa en un 100% en las normas estudiadas.  Como evidencia se adjunta el proyecto de estatuto que referencia las Normas y es el resultado de la participación en la capacitación y constancia de participación en el evento.</t>
  </si>
  <si>
    <t>Conforme a lo señalado en los medios de verificación se adjunta certificados de asistencia a la capacitación sobre auditoria.  Adicionalmente se informa que se esta adelantando con el área de capacitación cotizaciones para realizar capacitaciones el otro año.</t>
  </si>
  <si>
    <t xml:space="preserve">
  Considerando que el plan tratamiento tiene un periodo que inicia el 01-ene-25, no aplica el corte al 31-dic-24
</t>
  </si>
  <si>
    <t>Se anexan ayuda de memoria de reunión con personal de la Gerencia Jurídica, Oficina de Control Disciplinario Interno y Calidad y Procesos. También la matriz final, pendiente de aprobación por parte de la Dirección Calidad y Procesos</t>
  </si>
  <si>
    <t>4/12/2024</t>
  </si>
  <si>
    <t xml:space="preserve">Se evidencia borrador del estatuto de auditoria, presentación y lista de asistencia del 5 de noviembre del 2024 socialización proyecto estatuto de auditoria. No se da por cumplido debido a que hace falta la resolución de aprobación del estatuto.  </t>
  </si>
  <si>
    <t>Con Monitoreo</t>
  </si>
  <si>
    <t>actividad continua vencida.</t>
  </si>
  <si>
    <t>Actividad vencida. No se evidencia que estos procedimientos hayan sido actualizados en el mapa de procesos. Tener en cuenta el resultado de la Matriz de priorización documental aplicada al proceso Servicio Acueducto, con relación a los procedimientos que deben actualizarse incluyendo acciones a seguir en caso de detectar conexiones fraudulentas.</t>
  </si>
  <si>
    <t>Actividad vencida. No se evidencia que estos procedimientos hayan sido actualizados en el mapa de procesos. Tener en cuenta el resultado de la Matriz de priorización documental aplicada al proceso Servicio Acueducto, con relación a los procedimientos que deben actualizarse incluyendo el seguimiento a las órdenes de trabajo de las Zonas de Servicio en el Sistema de Gestión Operativo- SGO.</t>
  </si>
  <si>
    <t xml:space="preserve">Para zona 5 se evidencian ayudas de memoria de verificación de recursos asignados en los meses de septiembre  noviembre
 Para zona 4 solo se evidencia 1 ayuda de memoria con fecha del 12 de diciembre
 Para zona 3 aunque se anexan 2 ayudas de memorias pero ambas son de las mismas fechas 16 de octubre de 2024
 Para zona 2 se anexan ayudas de memoria de los meses de octubre  noviembre
 Y para zona 1 se evidencia ayudas de memoria de los meses de septiembre y noviembre 2024
 En este sentido la actividad aun se encuentra vencida dado que en las zonas 4 y 3 no se evidencia el cargue de la evidencia de manera bimensual de acuerdo con lo establecido en el medio de verificación </t>
  </si>
  <si>
    <t>Actividad vencida: Si bien se evidencia avance en la actualización del procedimiento relacionado en la descripción de la actividad y se cuenta con el flujograma en Visio, a la fecha no se encuentra publicado y aprobado en el mapa de procesos; teniendo en cuenta que la fecha de finalización de la actividad era el 30 de abril de 2023, la actividad continua en estado vencida</t>
  </si>
  <si>
    <t>La acción permanece vencida, ya que el procedimiento aún no se ha tramitado con la Dirección de Calidad y Procesos para el cargue oficial en el mapa de procesos de la EAAB. Adicional a esto se recuerda que se realizó un cambio al formato / Plantilla de procedimiento, este debe ser utilizado para la publicación en el mapa de procesos.</t>
  </si>
  <si>
    <t>Se ha detectado que la actividad de oficialización del procedimiento MPFT0202P se encuentra fuera de plazo. A fin de subsanar esta situación, se propone la realización de una reunión a la brevedad con el equipo de la DSI, incluyendo a su analista de calidad, para continuar con los trámites correspondientes. Se reitera que el formato del procedimiento ha sido revisado y actualizado, debiendo ser utilizado para su publicación en el mapa de procesos.</t>
  </si>
  <si>
    <t>A pesar de las evidencias y controles existentes, el procedimiento MPMM0915_02 (antes MPFC0309P) para la emisión y control de reportes de laboratorio de aguas requiere ser actualizado de manera urgente. Se sugiere programar una reunión con el equipo de profesionales del laboratorio para llevar a cabo dicha actualización a la brevedad.</t>
  </si>
  <si>
    <t>Dado que aún no se ha aprobado la matriz de riesgos 2024, esta actividad se considera vencida.</t>
  </si>
  <si>
    <t>Dado que aún no se ha cargado el nuevo procedimiento en el mapa de procesos, esta actividad se considera vencida.</t>
  </si>
  <si>
    <t>Dado que aún no se ha publicado el procedimiento en el mapa de procesos, esta actividad se considera vencida.</t>
  </si>
  <si>
    <t>De acuerdo con el monitoreo anterior se evidencia la realización de la actividad mediante el anexo de la lista de asistencia de la capacitación realizada.
 Dado que el medio de verificación es lista de asistencia y ayuda de memoria es necesario adjuntar la ayuda de memoria para dar por cumplida la actividad</t>
  </si>
  <si>
    <t>Se evidencia la circular  1020001-2024- sobre los  Lineamientos manejo de comunicación institucional y documento con información de socialización en canales internos lo cual está conforme con lo registrado en el medio de verificación dando por cumplida la actividad</t>
  </si>
  <si>
    <t xml:space="preserve">	
La actividad queda vencida dado que a la fecha no se evidencia el procedimiento actualizado en mapa de procesos con la inclusión de los controles</t>
  </si>
  <si>
    <t>Validando la información en el mapa de procesos no se evidencia la actualización de los procedimientos MPEH0611P Y MPEH0606P incluyendo la redacción de los controles de acuerdo con la actualización de la matriz de riesgos</t>
  </si>
  <si>
    <t>Se evidencia procedimiento en formato anterior de documentación de procesos, de acuerdo con la fecha de cumplimiento de la actividad se debe trabajar en su actualización al nuevo formato</t>
  </si>
  <si>
    <t>Se evidencia la actualización en el mapa de procesos del procedimiento MPEH0202P el cual incluye en su actividad 8 y 9 los controles de verificación para ingreso del personal</t>
  </si>
  <si>
    <t xml:space="preserve">Teniendo en cuenta que la fecha de finalización del RP-8477 fue el 31 de octubre de 2024 y que la solicitud enviada por la Dirección de Contratación y Compras es de fecha 11 de diciembre, se evidencia que el término para solicitar la modificación de la fecha de finalización venció el día 30 de noviembre, motivo por el cual no se puede realizar la modificación en los RP señalados. Por lo anterior, se establece la actividad como vencida y se recomienda avanzar con el cumplimiento del plan de tratamiento para su cierre en el primer monitoreo de 2025. </t>
  </si>
  <si>
    <t>Se evidencia resolución del estatuto de auditoria y certificado de participación en el Congreso Latinoamericano de Auditoria Interna del 2 al 4 de octubre de 2024 de Luz Dary Valbuena Melengue. Es importante para el cierre del plan de tratamiento capacitar al personal de la OCIG en las normas globales de auditoria interna.</t>
  </si>
  <si>
    <t>Se evidencia certificado de participación en el Congreso Latinoamericano de Auditoria Interna del 2 al 4 de octubre de 2024 de Luz Dary Valbuena Melengue. Adicionalmente en el autocontrol informan que se adelantara cotizaciones para realizar capacitaciones el otro año y teniendo en cuenta que la fecha de terminación de la actividad es el 1 de octubre de 2025 se deja en avance la actividad.</t>
  </si>
  <si>
    <t>Aunque se evidencia matriz de riesgos actualizada, pero es importante el proceso adelante la actualización de los procedimientos y su publicación en mapa de procesos</t>
  </si>
  <si>
    <t>No aplica al corte: Teniendo en cuenta que la fecha de inicio es 1 de marzo de 2025, no aplica para el periodo evaluado</t>
  </si>
  <si>
    <t>RP-6147</t>
  </si>
  <si>
    <t>FND-29551</t>
  </si>
  <si>
    <t>MPFC-PT-5</t>
  </si>
  <si>
    <t>R10-MPFC</t>
  </si>
  <si>
    <t>Documentar los controles definidos en las mesas de trabajo con la Dirección de Servicios de Informática</t>
  </si>
  <si>
    <t>Procedimiento(s) que se definan en la mesa de trabajo con la Dirección de Servicios de Informatica, actualizado y cargado en el mapa de procesos</t>
  </si>
  <si>
    <t>Gonzalez Lizarazo, Ingrid</t>
  </si>
  <si>
    <t>RP-6333</t>
  </si>
  <si>
    <t>FND-29602</t>
  </si>
  <si>
    <t>MPML-PT-5</t>
  </si>
  <si>
    <t>Actualizar el instructivo interno de la PTAR Salitre que contemple actividades relacionadas a contener posibles vertimientos con descargas en fuentes hídricas superficiales o en suelos.</t>
  </si>
  <si>
    <t>Instructivo MPMM0501I01 Inspección de Zonas actualizado y cargado en mapa de procesos</t>
  </si>
  <si>
    <t>Alvarez Ramon, Lizbetnyiced
Ocampo Rayo, Aranza</t>
  </si>
  <si>
    <t>1/03/2024</t>
  </si>
  <si>
    <t>RP-6385</t>
  </si>
  <si>
    <t>FND-29636</t>
  </si>
  <si>
    <t>MPFM-PT-17</t>
  </si>
  <si>
    <t>R11-MPFM</t>
  </si>
  <si>
    <t>Analizar la posibilidad de realizar una renovación progresiva de la flota vehicular, con aquellos que vengan con tecnologias limpias, como motores impulzados por energía eléctrica.</t>
  </si>
  <si>
    <t>Informe con análisis de viavilidad y factibilidad, relacionado con la posibilidad de realizar una renovación progresiva de la flota vehicular, con aquellos que vengan con tecnologias limpias, como motores impulzados por energía eléctrica.</t>
  </si>
  <si>
    <t>RP-6387</t>
  </si>
  <si>
    <t>MPFM-PT-19</t>
  </si>
  <si>
    <t>Solicitar a los Terceros encargados del mantenimiento preventivo y/o correctivo de la Planta Física, las certificaciones de gestión de los RESPEL generados durante el desrarollo de sus actividades.</t>
  </si>
  <si>
    <t>Certificados de Gestión de los RESPEL generados por Terceros encargados de realizar el mantenimiento preventivo y/o correctivo de la Planta Física.</t>
  </si>
  <si>
    <t>RP-6830</t>
  </si>
  <si>
    <t>FND-29748</t>
  </si>
  <si>
    <t>MPFP-PT-6</t>
  </si>
  <si>
    <t>3. Actualizar el formato del instructivo MPFP0101I01</t>
  </si>
  <si>
    <t>Instructivo actualizado en el mapa de procesos</t>
  </si>
  <si>
    <t>RP-6831</t>
  </si>
  <si>
    <t>MPFP-PT-7</t>
  </si>
  <si>
    <t>4. Realizar la socialización de la actualización del instructivo MPFP0101I01</t>
  </si>
  <si>
    <t>Listados de asistencia</t>
  </si>
  <si>
    <t>RP-6852</t>
  </si>
  <si>
    <t>FND-29759
FND-29760</t>
  </si>
  <si>
    <t>MPFC-PT-19</t>
  </si>
  <si>
    <t>R6-MPFC
R8-MPFC</t>
  </si>
  <si>
    <t>Actualizar el procedimiento MPFC0305P - CONTROL DE CALIDAD ANALÍTICA EN ANÁLISIS FISICOQUÍMICOS  incluyendo como controles  la validez  de los resultados emitidos por los Laboratorios Acreditados de la Empresa, evaluar su desempeño y compararlo con otros, detectar tendencia, prevenir riesgos y tomar  acciones que aseguren la competencia técnica y mejora continua para Ensayos de aptitud o interlaboratorio.Asi como garantizar la fidelidad del ensayo y que el método funciona para el fin previsto asi como el control de calidad en la ejecución del ensayo de Laboratorio Aguas Fisicoquímico</t>
  </si>
  <si>
    <t>Procedimiento MPFC0305P - CONTROL DE CALIDAD ANALÍTICA EN ANÁLISIS FISICOQUÍMICOS. Actualizado y publicado en el mapa de procesos.</t>
  </si>
  <si>
    <t>Castelblanco Cardenas, Luis Enrique</t>
  </si>
  <si>
    <t>RP-6865</t>
  </si>
  <si>
    <t>MPFC-PT-32</t>
  </si>
  <si>
    <t>Actualizar  el procedimiento  MPFC0406P - Confirmación de métodos de suelos y materiales donde se incluya el control  verificaciones o validaciones de los métodos de ensayos o calibraciónes</t>
  </si>
  <si>
    <t>Procedimiento  MPFC0406P - Confirmación de métodos de suelos y materiales. Actualizado y /o publicado en el mapa de procesos</t>
  </si>
  <si>
    <t>15/08/2023</t>
  </si>
  <si>
    <t>RP-6957</t>
  </si>
  <si>
    <t>MPMI-PT-2</t>
  </si>
  <si>
    <t>Elaborar un instructivo en el cual se establezcan los lineamientos para la elaboración del PGIRESPEL, codificar dicho documento e incluirlos dentro del procedimiento MPMI0303P Gestión Integral de Residuos.</t>
  </si>
  <si>
    <t>PGIRESPEL actualizado y codificado</t>
  </si>
  <si>
    <t>Calderon Moreno, Yuly Andrea</t>
  </si>
  <si>
    <t>RP-6963</t>
  </si>
  <si>
    <t>FND-29790</t>
  </si>
  <si>
    <t>MPMI-PT-8</t>
  </si>
  <si>
    <t>Actualizar el Procedimiento_MPMI0205 - Gestión y manejo silvicultural, e incluir controles correctivos</t>
  </si>
  <si>
    <t>Procedimiento actualizado y publicado en mapa de procesos</t>
  </si>
  <si>
    <t>30/10/2023</t>
  </si>
  <si>
    <t>Urrego Diaz, Tania Alejandra</t>
  </si>
  <si>
    <t>RP-6975</t>
  </si>
  <si>
    <t>MPMI-PT-17</t>
  </si>
  <si>
    <t>Incluir dentro de la actualización del procedimiento MPMI0205P Gestión y Manejo Silvicultural el siguiente control correctivo: El pago a sancionatorio y /o atención a los requerimientos por parte de la Autoridad Ambiental, por incumplimientos</t>
  </si>
  <si>
    <t>RP-8266</t>
  </si>
  <si>
    <t>MPEC-AT-4</t>
  </si>
  <si>
    <t>Realizar un entrenamiento a voceros con el fin fortalecer las habilidades comunicativas y de relacionamiento con los medios de comunicación y grupos de interés y manejo de comunicaciones en situación de crisis</t>
  </si>
  <si>
    <t>RP-8374</t>
  </si>
  <si>
    <t>FND-30507</t>
  </si>
  <si>
    <t>MPEH-AT-6</t>
  </si>
  <si>
    <t>Documentar y socializar los controles asociados al riego en el procedimiento MPEH0501P Capacitación y entrnamiento MPEH0502P Inducción y reinducción.</t>
  </si>
  <si>
    <t>Procedimiento publicado en mapa de procesos MPEH0501P Capacitación y entrnamiento MPEH0502P Inducción y reinducción.</t>
  </si>
  <si>
    <t>Lopez Alarcon, Ciro Albeiro</t>
  </si>
  <si>
    <t>Ortiz Lemos, Yina Marcela</t>
  </si>
  <si>
    <t>RP-8375</t>
  </si>
  <si>
    <t>FND-30508</t>
  </si>
  <si>
    <t>MPEH-AT-7</t>
  </si>
  <si>
    <t>Documentar y socializar los controles asociados al riego en el procedimiento MPEH0401P Gestión de la integridad MPEH0402P Declaración de conflicto de interés</t>
  </si>
  <si>
    <t>"Procedimiento publicado en mapa de procesos MPEH0401P Gestión de la integridad MPEH0402P Declaración de conflicto de interés"</t>
  </si>
  <si>
    <t>Castro Caceres, Fabio Camilo
Lopez Alarcon, Ciro Albeiro</t>
  </si>
  <si>
    <t>RP-8376</t>
  </si>
  <si>
    <t>MPEH-AT-8</t>
  </si>
  <si>
    <t>Unificar los procedimientos MPEH09012P Reporte e investigación de Incidentes y accidentes de Trabajo MPEH0913P Investigación de Enfermedad Laboral, incluyendo los controles asociados al riesgo</t>
  </si>
  <si>
    <t>Procedimiento unificado publicado en mapa de procesos</t>
  </si>
  <si>
    <t>RP-8504</t>
  </si>
  <si>
    <t>FND-30654</t>
  </si>
  <si>
    <t>MPFB-AT-4</t>
  </si>
  <si>
    <t>Notificar a las áreas con liquidaciones de contratos que se encuentran próximas a cumplir el termino establecido o que han superado el mismo, con el fin de promover la oportuna gestión de las mismas a través de la orientación requerida.</t>
  </si>
  <si>
    <t>*Memorando interno *Correo electrónico</t>
  </si>
  <si>
    <t>Caicedo Gonzalez, Jenny
Ramirez Mosquera, Carolina</t>
  </si>
  <si>
    <t>Caceres Prada, Maria Camila</t>
  </si>
  <si>
    <t>RP-8505</t>
  </si>
  <si>
    <t>FND-30655</t>
  </si>
  <si>
    <t>MPFB-AT-2</t>
  </si>
  <si>
    <t>Fortalecer la documentación del control a cargo del Director de Contratación y Compras, en el procedimiento MPFB0120P Gestión precontractual, con respecto a las decisiones para proceder conforme el nivel de riesgo identificado según la alerta (Tolerable y Permitido), definidos en la Resolución 0137 de 2023.</t>
  </si>
  <si>
    <t>RP-9092</t>
  </si>
  <si>
    <t>101-2024-MPEC-MAT-1</t>
  </si>
  <si>
    <t>Reforzar la seguridad de las cuentas en redes sociales para vincularlas a correos electrónicos de la Empresa.
 Costo de la Acción ($): N/A</t>
  </si>
  <si>
    <t>Correo electrónico / imagen captura de pantalla.</t>
  </si>
  <si>
    <t>RP-9093</t>
  </si>
  <si>
    <t>101-2024-MPEC-MAT-2</t>
  </si>
  <si>
    <t>Cambiar las contraseñas de las redes sociales de manera constante.
 Costo de la Acción ($): N/A</t>
  </si>
  <si>
    <t>Correo informando cambio contraseñas</t>
  </si>
  <si>
    <t>103-2024-MPEH-MAT-1</t>
  </si>
  <si>
    <t>104-2024-MPEH-MAT-1</t>
  </si>
  <si>
    <t>106-2024-MPMA-MAT-1</t>
  </si>
  <si>
    <t>106-2024-MPMA-MAT-2</t>
  </si>
  <si>
    <t>106-2024-MPMA-MAT-3</t>
  </si>
  <si>
    <t>106-2024-MPMA-MAT-6</t>
  </si>
  <si>
    <t>107-2024-MPMA-MAT-5</t>
  </si>
  <si>
    <t>108-2024-MPMA-MAT-4</t>
  </si>
  <si>
    <t>108-2024-MPMA-MAT-5</t>
  </si>
  <si>
    <t>Sin vencimiento</t>
  </si>
  <si>
    <t>R6-MPFC
R8-MPFC
R5-MPFC</t>
  </si>
  <si>
    <t>FND-29759
FND-29760
FND-29761</t>
  </si>
  <si>
    <t>FND-29637
FND-29638</t>
  </si>
  <si>
    <t>R12-MPFM
R13-MPFM</t>
  </si>
  <si>
    <t>FND-29588
FND-29589</t>
  </si>
  <si>
    <t>R2-MPMA
R3-MPMA</t>
  </si>
  <si>
    <t>Diseño: El control se encuentra diseñado en su descripción en la matriz de riesgos de acuerdo con la metodología establecida en el momento que se redactó; es importante que este control se documente en el documento metodológico que aplique y en la nueva matriz de riesgos con las características propias de un control de acuerdo con la metodología vigente.
Ejecución: La evidencia que se carga no corresponde a la información de todas las zonas por lo que no se puede verificar la ejecución del control en el periodo.</t>
  </si>
  <si>
    <t xml:space="preserve">DISEÑO: La descripción del control es clara y entendible; cumple con los parámetros establecidos en la metodología de administración de riesgos: frecuencia, responsable, propósito, evidencias y criterios de revisión y de aceptación o rechazo.
 EJECUCIÓN: Se evidencia muestra de un correo enviado por el director de Contratación y Compras para el periodo de autocontrol, y se evidencia la revisión y análisis efectuado para los resultados de las consultas sobre la información del oferente seleccionado. </t>
  </si>
  <si>
    <t>DISEÑO: La descripción del control es clara y entendible; cumple con los parámetros establecidos en la metodología de administración de riesgos: frecuencia, responsable, propósito, evidencias y criterios de revisión y de aceptación o rechazo.
EJECUCIÓN: Se evidencia análisis en los casos que se generen alertas, ejecutando las actividades definidas en el procedimiento MPEE0309P Reporte de Operaciones Sospechosas, mediante muestra de un correo enviado entre el periodo del 01 de septiembre de 2024 al 20 de diciembre del 2024</t>
  </si>
  <si>
    <t>MPFB-CP107</t>
  </si>
  <si>
    <t>MPFB-CP106</t>
  </si>
  <si>
    <t>DISEÑO: La descripción del control es clara y entendible; cumple con los parámetros establecidos en la metodología de administración de riesgos: frecuencia, responsable, propósito, evidencias y criterios de revisión y de aceptación o rechazo.
 EJECUCIÓN: Se evidencia solicitud a través de correo electrónico  por parte de la Dirección de Contratación y Compras de los soportes del backup de la información del portal PCAB, realizado durante el periodo de monitoreo</t>
  </si>
  <si>
    <t>Se debe ajustar el control de acuerdo con la metodología del DAFP. No se presentan evidencias del medio de verificación:Aviso SAP MPFD0801F01 Memorando Interno (informando viabilidad al área), Presupuesto asignado, MPE0218F01 Ficha de Inscripción de Proyectos de Inversión Mediano y Largo Plazo, MPFA0402F05 Estudios y Diseños, MPFD0801F05 Ayuda de Memoria (entrega de la construcción), con lo cual no se puede determinar si el control es efectivo.</t>
  </si>
  <si>
    <t>MPEH-CD134</t>
  </si>
  <si>
    <t>MPEH-CP133</t>
  </si>
  <si>
    <t>Diseño del control: El diseño del control cumple con los criterios establecidos de acuerdo con la metodología de riesgos, dado que se describe frecuencia, responsable, criterios de revisión, medio de verificación.
Ejecución del control: Se evidencia un informe con la verificación realizada, teniendo en cuenta que la información verificada en el marco de lavado de activos es confidencial, se propone realizar el autocontrol enfocado a la cantidad de verificaciones realizadas y algunas conclusiones de la misma.</t>
  </si>
  <si>
    <t>Diseño del control: El diseño del control cumple con los criterios establecidos de acuerdo con la metodología de riesgos, dado que se describe frecuencia, responsable, criterios de revisión, medio de verificación.
Ejecución del control: Se evidencia un informe con la verificación realizada en el periodo; teniendo en cuenta que la información verificada en el marco de lavado de activos es confidencial, se propone realizar el autocontrol enfocado a la cantidad de verificaciones realizadas y algunas conclusiones de la misma.
Adicionalmente, no se adjuntaron los formatos de MPEH0202F01 Autorización de Ingreso definidos como soporte de la actividad, por lo que se cumple parcialmente con el medio de verificación.</t>
  </si>
  <si>
    <t>Diseño del control:  El diseño de control cumple con los criterios establecidos de acuerdo con la metodología de riesgos, dado que se describe frecuencia, responsable, criterios de revisión, medio de verificación
Ejecución del control: Se evidencia ayuda de memoria del mes de noviembre de 2024 en el cual se relaciona el listado 16 de expedientes revisados, su estado y acciones a seguir dando cumplimiento al medio de control establecido</t>
  </si>
  <si>
    <t>La actividad queda vencida dado que a la fecha no se encuentra actualizado en el mapa de procesos</t>
  </si>
  <si>
    <t>Responsable monitoreo</t>
  </si>
  <si>
    <t>La acción no aplica para el periodo del monitoreo, ya que está programada para ejecutarse durante el 2025</t>
  </si>
  <si>
    <t>La acción no aplica para el periodo del monitoreo, ya que está programada para ejecutarse a partir de septiembre de 2025</t>
  </si>
  <si>
    <t>RP-9513</t>
  </si>
  <si>
    <t>RP-9515</t>
  </si>
  <si>
    <t>RP-9499</t>
  </si>
  <si>
    <t>RP-9523</t>
  </si>
  <si>
    <t>RP-9524</t>
  </si>
  <si>
    <t>RP-9498</t>
  </si>
  <si>
    <t>RP-9500</t>
  </si>
  <si>
    <t>RP-9503</t>
  </si>
  <si>
    <t>RP-9507</t>
  </si>
  <si>
    <t>RP-9512</t>
  </si>
  <si>
    <t>RP-9511</t>
  </si>
  <si>
    <t>Luis Fernando Ramirez</t>
  </si>
  <si>
    <t>Maira Sofia Muñoz</t>
  </si>
  <si>
    <t>FND-29629
FND-29630
FND-29632</t>
  </si>
  <si>
    <t>R4-MPFM
R5-MPFM
R7-MPFM</t>
  </si>
  <si>
    <t>Se evidencia correo electrónico de 8 de agosto de 2024, donde se solicita a la funcionaria Viviana Elisabeth Portillo Rodríguez remitir el procedimiento actualizado. La Actividad queda vencida ya que el documento no ha sido actualizado en el mapa de proceso MPEH0701P fecha de aprobación 23/11/2020.</t>
  </si>
  <si>
    <t>Cumplida: Se cumplió con el avance y medio de verificación, ya que como lo definió el área se incluyó el control en el procedimiento  MPMM0911P_02 Control De Calidad Analítica En Análisis Fisicoquímico, el cual fue actualizado y publicado en el mapa de procesos dentro del periodo en el que se realizó el seguimiento al plan de tratamiento.</t>
  </si>
  <si>
    <t>El control es la solicitud al 7777 solicitando copia de seguridad para los equipos que realizan la toma de datos directamente y se incluira en el o  los procedimientos que indique el laboratorio de aguas donde se haga referencia a estos equipos.   
Se defino que se incluiria el control en el procedimiento  MPMM0911P_02 Control De Calidad Analítica En Análisis Fisicoquímico ya fue actualizado  y publicado en el mapa de procesos el dia 15 de noviembre de 2024  ( lo relacionado en la activdad se encuentra en el lineamiento 16 y actividad 10  )</t>
  </si>
  <si>
    <t>Conforme a la observación del 2do autocontrol A pesar que hay avance de la actividad, los registros presentados no cumplen con el medio de verificación pues el instructivo no se encuentra cargado en el mapa de procesos.”
A continuación, se adjunta instructivo actualizado V4, y pantallazo de la evidencia al cargue al Mapa de Procesos. Dando por cumplida el control.</t>
  </si>
  <si>
    <t xml:space="preserve"> Se verifica el cargue del instructivo actualizado en el mapa de procesos el día 17/09/2024.</t>
  </si>
  <si>
    <t>Se ejecutan acciones de abordaje socioambiental en los caminos de los Cerros Orientales (organización y participación, sensibilización y educación ambiental y registro de asistencia de los caminos), con el fin de promover la protección de la Reserva Forestal Protectora Bosque Oriental de Bogotá-RFPBOB como área de importancia hídrica para la Ciudad. Se adjunta el informe del primer y segundo semestre del 2024. Los soportes se encuentran el el siguiente link: https://acueducto.sharepoint.com/sites/Senderos/Documentos%20compartidos/Forms/AllItems.aspx?id=%2Fsites%2FSenderos%2FDocumentos%20compartidos%2F01%20Documentos%20transversales%2FInformes%20GCA%20Proyecto%20caminos%2FInforme%20socioambiental%20enero%2D%20marzo%202024&amp;p=true&amp;ct=1735354859301&amp;or=OWA%2DNT%2DMail&amp;cid=7e05f83b%2D9870%2Ded06%2D8436%2D0c28eab7609b&amp;ga=1</t>
  </si>
  <si>
    <t>Se presentan los medio de verificación correspondientes a las acciones de abordaje socioambiental en los caminos de los Cerros Orientales</t>
  </si>
  <si>
    <t xml:space="preserve">MPFD0801F08 Informe </t>
  </si>
  <si>
    <t>Establecer acciones de abordaje socioambiental en los caminos de los Cerros Orientales (organización y participación, sensibilización y educación ambiental y registro de asistencia de los caminos), con el fin de promover la protección de la Reserva Forestal Protectora Bosque Oriental de Bogotá-RFPBOB como área de importancia hídrica para la Ciudad.</t>
  </si>
  <si>
    <t>105-2024-MPMI-MAT</t>
  </si>
  <si>
    <t>FND-31581</t>
  </si>
  <si>
    <t>Riesgo de ambiental</t>
  </si>
  <si>
    <t>105-2024-MPMI-MAT-1</t>
  </si>
  <si>
    <t>105-2024-MPMI-MAT-2</t>
  </si>
  <si>
    <t>Restaurar predios de la EAAB-ESP (colindantes a los embalses de Chisacá, La Regadera pertenecientes al Sistema Sur de Abastecimiento), acorde al plan de restauración ecológica formulado por la EAAB-ESP como medida de adaptación al cambio climático.</t>
  </si>
  <si>
    <t>MPFD0801F08 Informe </t>
  </si>
  <si>
    <t>Se presentan los medio de verificación correspondientes a las acciones de restauración en los predios de la EAAB-ESP colindantes a los embalses de Chisacá, La Regadera pertenecientes al Sistema Sur de Abastecimiento</t>
  </si>
  <si>
    <t>Se realiza restauración en predios de la EAAB-ESP (colindantes a los embalses de Chisacá, La Regadera pertenecientes al Sistema Sur de Abastecimiento), acorde al plan de restauración ecológica formulado por la EAAB-ESP como medida de adaptación al cambio climático. Se adjunta informe correspondiente al primer y segundo semestre del año 2024.</t>
  </si>
  <si>
    <t>Socializar la lección aprendida del evento ocurrido a los Fontaneros de la División Operación comercial Zona 5.</t>
  </si>
  <si>
    <t>104-2024-MPEH-MAT</t>
  </si>
  <si>
    <t>Listas de Asistencia de la Socialización</t>
  </si>
  <si>
    <t>Por parte de la Dirección Salud División de Salud Ocupacional, se realizo la socialización de la lesión aprendida del accidente presentado al Señor Guillermo Espejo, esta se realizó en él es de junio del 2024 a los trabajadores operativos de la división operación zona 5. Adicionalmente se reforzaron mediante charlas los temas de autocuidado, percepción de riesgos, reinducción SST, charla de seguridad de manipulación de tapas, rejillas. Y el documento para la manipulación de tapas de cajillas y puertas de nichos.
Se anexan listados de asistencia.</t>
  </si>
  <si>
    <t>Se evidencia listado de asistencia de la lección aprendida al personal de zona 5 el 26/06/2024 dando así cumplimiento a la actividad</t>
  </si>
  <si>
    <t>Realizar capacitación teórico practica de seguridad vial, a los trabajadores que cuentan con autorización interna de conducción que operan motocicleta.</t>
  </si>
  <si>
    <t>Listas de Asistencia de la capacitación</t>
  </si>
  <si>
    <t>Se realizaron capacitaciones de seguridad vial al interior de la EAAB-ESP, donde se han socializado temas de la Divulgación del PESV, políticas, responsabilidades, además de las políticas y los efectos al conducir bajo los efectos de sustancias Psicoactivas igualmente las normas de seguridad, señalización reporte de accidentes, siniestralidad y un taller realizado por la secretaria de movilidad, se adjunta listas de asistencia y registro fotográfico.</t>
  </si>
  <si>
    <t>Se evidencia capacitación del 18 de octubre en seguridad vial para motos, dando así cumplimiento a la actividad</t>
  </si>
  <si>
    <t>FND-31578</t>
  </si>
  <si>
    <t>Realizar y remitir monitoreo diario del volumen de los embalses del sistema chingaza.</t>
  </si>
  <si>
    <t>Se adjunta el control diario de embalses con corte a 26 de diciembre de 2024.</t>
  </si>
  <si>
    <t>Se establece como cumplida dado que se evidencia el Control diario e informes seguimiento volumen embalses.</t>
  </si>
  <si>
    <t>Control diario e informes seguimiento volumen embalses.
Correo electrónico</t>
  </si>
  <si>
    <t>Realizar acciones para el manejo de los caudales en planta wiesner.</t>
  </si>
  <si>
    <t>Control diario de plantas.
Informe Hídrico</t>
  </si>
  <si>
    <t>Se adjuntan los soportes asociados
1. Evidencia del formato MPMA0211F01 Control Diario De Operación planta Wiesner (17/11/2024), se carga un registro aleatorio para el último corte.
2. Informe Hídrico con corte mes de noviembre de 2024.</t>
  </si>
  <si>
    <t>Se da por cumplida dado que adjunta:
1. Evidencia del formato MPMA0211F01 Control Diario De Operación planta Wiesner (17/11/2024), se carga un registro aleatorio para el último corte.
2. Informe Hídrico con corte mes de noviembre de 2024.</t>
  </si>
  <si>
    <t>Ejecutar esquema de restricción del servicio de acueducto.</t>
  </si>
  <si>
    <t>Informe períódico de restricción de suminstro</t>
  </si>
  <si>
    <t>Ger Sistema Maestro - Dir Abastecimiento
Ger Sistema Maestro - Dir Red Matriz Acueducto</t>
  </si>
  <si>
    <t>Se adjunta informe periódico No. Décimo quinto dirigido a la SSPD en el que se da respuesta al numeral “(…) 7) Análisis realizado frente a la efectividad de las medidas adelantadas, comportamiento de las lluvias y pasos a seguir. (…)” Respuesta: Para el periodo comprendido entre el 8 de noviembre al 27 de noviembre de 2024 se continuó con los turnos de racionamiento para sostener los niveles de los embalses y asegurar el suministro normal de agua potable</t>
  </si>
  <si>
    <t>Se da por cumplida dado que se evidencia en informe numero 15, con los datos de consumos de la restricción de suministro o medida de racionamiento</t>
  </si>
  <si>
    <t>Realizar campañas de comunicación sobre medidas tomadas y seguimiento, relacionadas con calidad de agua.</t>
  </si>
  <si>
    <t>Informe de comunicaciones</t>
  </si>
  <si>
    <t>Huerfano Alayon, Alba Luz
Ortiz Castro, Luis Edgar</t>
  </si>
  <si>
    <t>Con el objetivo de explicar a la ciudadanía, de manera pedagógica, las razones del cambio de coloración del agua, fenómeno que fue reportado por los usuarios del Acueducto desde el mes de febrero del 2024, se reporta documento con información consolidada y detallada de la campaña de difusión sobre esta contingencia en los canales de comunicación Facebook, X, Instagram, YouTube, WhatsApp, medios de comunicación, sociales EAAB</t>
  </si>
  <si>
    <t xml:space="preserve">Se establece como cumplida, dado que se adjunta informe con campañas de comunicación sobre medidas tomadas y seguimiento, relacionadas con calidad de agua. </t>
  </si>
  <si>
    <t>Realizar campañas de comunicación sobre medidas tomadas y seguimiento, relacionadas con racionamiento de agua.</t>
  </si>
  <si>
    <t>Para la vigencia 2024 la OICYC implementó las siguientes campañas relacionadas con las medidas de racionamiento para Bogotá y el llamado pedagógico a la ciudadanía con relación uso responsable del agua. Estrategias desarrolladas en sinergia y bajo los lineamientos de la Alcaldía Mayor de Bogotá. La campañas implementadas son: Pilas con el Niño, Juntos por El Agua, El Sumidero no es Basurero, Cada Gota Cuenta, Uso Responsable del Agua. Se adjunta documento con información detallada del desarrollo de las campañas con línea de tiempo e impactos en los canales de comunicación en los que se hizo la publicación.</t>
  </si>
  <si>
    <t xml:space="preserve">Se da por cumplida dado que se adjunta informe con las comunicaciones realizadas en la vigencia 2024 </t>
  </si>
  <si>
    <t>Para la vigencia 2024 la OICYC implementó las siguientes campañas relacionadas con las medidas de racionamiento para Bogotá y el llamado pedagógico a la ciudadanía con relación uso responsable del agua. Estrategias desarrolladas en sinergia y bajo los lineamientos de la Alcaldía Mayor de Bogotá. Las campañas implementadas son: Pilas con el Niño, Juntos por El Agua, El Sumidero no es Basurero, Cada Gota Cuenta, Uso Responsable del Agua.
Se adjunta documento con información detallada del desarrollo de las campañas con línea de tiempo e impactos en los canales de comunicación en los que se hizo la publicación.</t>
  </si>
  <si>
    <t>Se da por cumplida, dado que se adjunta informe con campañas de comunicación sobre medidas tomadas y seguimiento, relacionadas con racionamiento de agua.</t>
  </si>
  <si>
    <t>Realizar seguimiento mensual al índice de continuidad del servicio de acuecuducto e infraestructura Red Matriz</t>
  </si>
  <si>
    <t xml:space="preserve">Reporte de seguimiento mensual del indicador de continuidad </t>
  </si>
  <si>
    <t>Se presenrta indicador  continuidad del servicio  a Octubre de 2024</t>
  </si>
  <si>
    <t>Se da por cumplida la actividad dado que se evidencia INDICADOR DE CONTINUIDAD DEL SERVICIO EN REDES MATRICES</t>
  </si>
  <si>
    <t>Se anexa Informe Renovación Vehículos Eléctricos, el cual concluye que El proyecto de renovación de vehículos eléctricos constituye una respuesta estratégica ante los desafíos del cambio climático y la necesidad urgente de una transición hacia un modelo de transporte más sostenible.  La transición hacia una flota de vehículos eléctricos renovados reduce la dependencia de los combustibles fósiles, ayudando a diversificar las fuentes de energía utilizadas para el transporte. Esto no solo mejora la seguridad energética, sino que también reduce los costos asociados con la importación de petróleo y la volatilidad de los precios internacionales.
Igualmente se anexa memorando Renovación Vehículos con tecnologías limpias y fichas técnicas.</t>
  </si>
  <si>
    <t>Se presenta un informe de renovación de vehículos con tecnologías limpias</t>
  </si>
  <si>
    <t>Se anexa correo del contratista, mediante el cual informa sobre la gestión de residuos peligrosos generados en el contrato No. 1-01-14500-1420-2024 durante los meses de octubre y noviembre, según lo establecido en el contrato.
Como se detalla en el mismo, durante este período se han generado residuos peligrosos, principalmente cartón y plástico contaminados con pintura, así como brochas, rodillos y residuos de drywall. Estos materiales han sido clasificados y manejados de acuerdo con las normativas ambientales vigentes.
Para garantizar la correcta disposición final de estos residuos, hemos contratado los servicios de un gestor autorizado. Adjuntamos a este correo los vales correspondientes a las recolecciones realizadas, como prueba de la gestión realizada.
Actualmente, nos encontramos en el proceso de certificación del material, el cual se completará a finales de diciembre</t>
  </si>
  <si>
    <t>El medio de verificación es correcto. Realizan el cargue de los vales correspondientes a las recolecciones realizadas por el gestor autorizado durante el período de reporte.</t>
  </si>
  <si>
    <t>Se presenta ayuda de memoria fechada el 27 septiembre/24 donde se deja constancia de la visita realizada a la zona 4, evidenciando que no se avanzó en la clasificación y organización de la documentación, se solicita levantar un inventario de los documentos afectados. 
Se cumple con el medio de verificación lista de asistencia y ayuda de memoria.</t>
  </si>
  <si>
    <t>Se cumple con el medio de verificación ayuda de memoria y lista de asistencia del 27 de septiembre/24 de la visita realizada a la zona 4 donde se evidencia que no se han presentado avances en la clasificación y organización de la documentación afectada por la lluvia, se solicita la elaboración de un inventario de documentos afectados.</t>
  </si>
  <si>
    <t>Se da cumplimiento al medio de verificación la ayuda de memoria y lista de asistencia del 27 de sept 27/24, de la visita realizada por el líder de gestión documental, la restauradora y el gestor documental de la zona 4, se evidencia que no hubo avance en la clasificación y organización de la documentación, se deja como compromiso por parte del gestor documental de la zona 4 el levantamiento de los documentos afectados.</t>
  </si>
  <si>
    <t>Se presenta informe de 11/12/2024 por parte de la restauradora, donde argumenta los hechos ocurridos en el deterioro de los documentos de la zona 4 debido a las fuertes lluvias; así mismo, se presenta registro fotográfico del estado de la documentación, se concluye que es importante realizar el levantamiento del inventario de los documentos afectados.
Se cumple con el medio de verificación.</t>
  </si>
  <si>
    <t>No se ha realizado ajustes al procedimiento MPFD0206P Trámite respuesta y envío de comunicaciones oficiales, por ende no se ha cargado el nuevo procedimiento en el aplicativo mapa de procesos. Actividad vencida desde el 2023</t>
  </si>
  <si>
    <t>Dado que el código del instructivo cambió pasando de MPFP0101I01 a MPFP0102I02, se evidencia el instructivo MPFP0102I02 “Control de calidad a avalúos y revisión de dictámenes periciales”, actualizado en el mapa de procesos con fecha de aprobación 29/11/2024</t>
  </si>
  <si>
    <t>Conforme con la actividad de actualizar el instructivo MPFP0101I01 resulta pertinente informar que, de acuerdo con la restructuración y racionalización documental del Proceso Gestión Predial, inicialmente este instructivo se encontraba asociado al procedimiento MPFP0101P, el cual cambió de nombre, código y se dio paso a obsoleto junto con sus instructivos y formatos asociados, incluido, el de avalúos MPFP0101I01.
Por lo anterior, la actividad de avalúos se asoció al procedimiento MPFP0102P Adquisición predial, como instructivo MPFP0102I02 Control de Calidad a Avalúos y Revisión de Dictámenes Periciales, actualizado y cargado en el mapa de procesos el 29 de noviembre de 2024.
Ruta de consulta del instructivo en el mapa de procesos: proceso Gestión Predial, subproceso MPFP0102 Adquisición Predial, procedimiento MPFP0102P Adquisición Predial, instructivo MPFP0102I02 Control de calidad a avalúos y revisión de dictámenes periciales.
Se adjunta:
Archivo PDF: REGISTRO ACTUALIZACIÓN INSTRUCTIVO AVALUOS 29 NOV 2024
Archivo PDF: MPFP0102I02-01 CONTROL DE CALIDAD A AVALÚOS Y REVISIÓN DE DICTÁMENES PERICIALES</t>
  </si>
  <si>
    <t>Se informa que el 19 de diciembre de 2024,  se realizó la socialización del instructivo MPFP0102I02 Control de Calidad a Avalúos y Revisión de Dictámenes Periciales a los trabajadores oficiales y contratistas de la Dirección Bienes Raíces, División Técnica Predial y División Jurídica Predial.
Link de grabación de la reunión:
Socialización instructivo MPFP0102I02 Control de calidad a avalúos y revisión de dictámenes periciales-20241219_091843-Grabación de la reunión.mp4
Se adjunta:
Archivo Excel: Meeting - Informe de asistencia 12-19-24</t>
  </si>
  <si>
    <t xml:space="preserve">Se evidencia el cumplimiento de la actividad mediante anexo del medio de verificación establecido Lista de asitencia con el Archivo Excel: Meeting - Informe de asistencia 12-19-24 </t>
  </si>
  <si>
    <t>No se encuentra registrado el autocontrol ni se anexan evidencias que permitan determinar avance de la actividad durante este periodo</t>
  </si>
  <si>
    <t xml:space="preserve">Se realizo actualización del procedimiento. Ver mapa de procesos.  </t>
  </si>
  <si>
    <t xml:space="preserve">Se revisa mapa de procesos y el procedimiento de Gestión y Manejo Silvicultural se encuentra actualizado y cargado, al igual que sus formatos. Se revisa fechas de publicación y documentos adjuntos. Por ende, se da como cumplida la actividad. </t>
  </si>
  <si>
    <t xml:space="preserve">Se adjunta el PGIRESPEL actualizado alineado a la actualización del procedimiento de GIR </t>
  </si>
  <si>
    <t>Se verifica que el medio de verificación cumple, se ajunta el Plan de Gestión Integral de Residuos Peligrosos de la EAAB-ESP.</t>
  </si>
  <si>
    <t xml:space="preserve">Se actualizo y publico en mapa de procesos el procedimiento. Ver mapa de procesos. </t>
  </si>
  <si>
    <t>Se verifica el cargue del procedimiento  actualizado en el mapa de procesos el día 12/29/2024.</t>
  </si>
  <si>
    <t>Se adjunta el procedimiento MPFB0120P oficializado en Mapa 7 cuya versión (4) se encuentra desde el 15 de octubre oficializada en los nuevos formatos, que evidencia las actualizaciones y el fortalecimiento de la actividad correspondiente en el subproceso de Gestión Precontractual (Actividad 21), en lo relacionado con SARLAFT. También se incluye un pantallazo del Mapa de Procesos (Mapa 7) donde evidencia su publicación.</t>
  </si>
  <si>
    <t xml:space="preserve">Se evidencia actualización del procedimiento MPFB0120P oficializado en Mapa 7 cuya versión (4) se encuentra desde el 15 de octubre oficializada en los nuevos formatos, que evidencia las actualizaciones y el fortalecimiento de la actividad correspondiente en el subproceso de Gestión Precontractual (Actividad 21), en lo relacionado con SARLAFT. También se incluye un pantallazo del Mapa de Procesos (Mapa 7) donde evidencia su publicación, por lo cual se da cumplimiento a la actividad. </t>
  </si>
  <si>
    <t>Se adjuntan como evidencia los correos enviados a los Ordenadores de Gasto y supervisores correspondientes a los meses de septiembre, octubre y noviembre de 2024, que evidencian actas próximas a vencer o ya vencidas, detallando el tiempo transcurrido desde su vencimiento. Se informa mediante tres tipos de alertas, clasificadas por colores según su criticidad, cumpliendo con el criterio establecido para la gestión oportuna de las Actas de Liquidación.</t>
  </si>
  <si>
    <t xml:space="preserve">Se evidencia el cargue de correos enviados a los Ordenadores de Gasto y supervisores de septiembre, octubre y noviembre de 2024, que evidencian actas próximas a vencer o ya vencidas, por lo anterior, se da cumplimiento al plan de mejoramiento. </t>
  </si>
  <si>
    <t>El procedimiento  MPMM0911P_02 Control De Calidad Analítica En Análisis Fisicoquímico ya fue actualizado  y publicado en el mapa de procesos el dia 15 de noviembre de 2024  ( lo relacionado en los lineamiento 13,14,15,16 y 17 y actividad 7 )</t>
  </si>
  <si>
    <t>El procedimiento MPMM0911P_02 Control De Calidad Analítica En Análisis Fisicoquímico fue actualizado y publicado en el mapa de procesos en noviembre de 2024.</t>
  </si>
  <si>
    <t xml:space="preserve">Este  procedimiento MPMM0922P ( antigiuo codigo MPFC0406P) se remitio a la DGCyP el 17 de octubre de 2024 para revisión . Los controles estan descrito en la actividad 7.
 Se soliicto por mapa de procesos el 26 de diciembre de 2024 con consecutivo 3402
Hasta que no se encuentre publicado en el mapa de procesos no se podra dar la actividad como cumplida </t>
  </si>
  <si>
    <t>El procedimiento MPMM0922P ( antiguo código MPFC0406P) fue actualizado en el mapa de procesos de la EAAB</t>
  </si>
  <si>
    <t xml:space="preserve">Las cuentas de redes sociales están vinculadas a los correos: registrosocial@acueducto.com.co  y a cabotero@acueducto.com.co Cabe aclarar que el canal de YouTube requiere una cuenta de correo de Gmail, por lo cual este canal está fuera del correo corporativo. Como refuerzo a la seguridad de información en redes sociales, en el mes de mayo de 2024 se hizo jornada de socialización con el equipo del CallCenter sobre el Instructivo MPEC0201I05 Seguridad para cuentas de Redes Sociales Externas EAAB-ESP, cuyas evidencias se adjuntaron en dicho periodo. </t>
  </si>
  <si>
    <t xml:space="preserve">Se informa en el autocontrol la vinculación de los correos de la empresa regsitrosocial@acueducto.com.co  y a cabotero@acueducto.com.co, se anexa a este monotoreo los correos electrónicos / imagen captura de pantalla </t>
  </si>
  <si>
    <t>Durante este periodo no fue necesario gestionar la inactivación particular de los dispositivos vinculados a las redes sociales de la EAAB-ESP debido a que no se encontró ningún tipo de dispositivo extraño vinculado a las redes. Como gestión preventiva de refuerzo, se hizo cambio de contraseñas, como se reportó, el pasado periodo, el 29 de agosto</t>
  </si>
  <si>
    <t>Se evidencia  cambio contraseña en el  mes de agosto.</t>
  </si>
  <si>
    <t>El viernes 20 de diciembre de 2024 el contratista Buho Media, contrato No. 2-05-11700-1692-2024, hizo el entrenamiento a voceros de la Empresa, en el cual se les entregó la cartilla de trabajo “Powerful Speakers” y las carpetas con los resultados de sus pruebas Gallup, para luego proceder a una serie de ejercicios propios de fortalecimiento en destrezas propias de la vocería. Esta es la primera parte del taller que se complementará con una segunda sesión en enero de 2025. Una vez concluya el ciclo del entrenamiento se dará alcance adjuntando el Informe de Gestión completo.</t>
  </si>
  <si>
    <t>Para este periodo se adjunta documento de evidencia del Taller de Voceros EAAB-ESP.</t>
  </si>
  <si>
    <t xml:space="preserve">Se anexa la ayuda de memoria que conitiene la presentaciín y asistentes al entrenamiento a voceros de la Empresa realizado el 20 de diciembre de 2024 por el contratista Buho Media, contrato No. 2-05-11700-1692-2024 , se informa que se complementará con una segunda sesión en enero de 2025. </t>
  </si>
  <si>
    <t>Se realizó la actualización del procedimiento MPEH0501P -04 Capacitación y entrenamiento, en el cual se incorporaron los controles asociados al riego en el procedimiento, se carga copia del documento  el cual se encuentra en el Mapa de Procesos, por lo que se solicita dar cierre a la presente actividad.
Se evidencia que el procedimiento MPEH0501P Capacitación Y Entrenamiento está actualizado y cargado en el mapa de procesos con los debidos controles desde el 29 de julio del 2024 como se ve en la imagen adjunta.</t>
  </si>
  <si>
    <t>La actividad se relaciona como cumplida dado que el procedimiento MPEH0501P ya se encuentra actualizado incluyendo las actividades 11 y 13 en cuanto a la concertación de cronogramas y fechas</t>
  </si>
  <si>
    <t>Se documentaron los controles asociados al riesgo en los procedimientos MPEH0401P Gestión de la integridad y  MPEH0402P Declaración de conflicto de interés, ya se realizaron las solicitudes para el cargue de los procedimientos al mapa de procesos con código de solicitud 3291 y 3292 respectivamente.
 y se carga Pieza comunicativa de Divulgación de la actualización de los procedimientos de Gestión de la Integridad y Manejo conflictos de Interés en el mapa de Procesos., la cual fue publicada a través del Informativo en el correo institucional.</t>
  </si>
  <si>
    <t>La actividad se da por cumplida de acuerdo con la actualización del procedimiento y la divulgación del mismos a través de informativo</t>
  </si>
  <si>
    <t>Por parte de la Dirección Salud y la División de Salud Ocupacional se realizo la unificación y actualización de los procedimientos MPEH09012P Reporte e investigación de Incidentes y accidentes de Trabajo MPEH0913P Investigación de Enfermedad Labora, el cual quedo cargado en el mapa de procesos en el mes de enero 2024 MPEH0912-02 Procedimiento reporte e investigación de AT y EL</t>
  </si>
  <si>
    <t xml:space="preserve">La actividad se da por cumplida dado la unificación de los procedimientos y los controles </t>
  </si>
  <si>
    <t>Con circular 014/2023 se dan los lineamientos para la conservación de los archivos, se evidencian piezas de comunicación y solicitud a la oficina de Comunicaciones para informar a todos los servidores y proveedores como se debe realizar la conservación de los documentos.</t>
  </si>
  <si>
    <t>Diseño del control: El control se encuentra  diseñado con texto corto, objetivo, descripción lo cual no corresponde a la metodología establecida en el procedimiento Administración de Riesgos y Oportunidades por lo que difiere en cuanto a  la estructura propuesta para la redacción del control y  atributos. Algunos aspectos de la descripción pueden tenerse en cuenta.
Ejecución del control: Se anexan los siguientes documentos : informe del 16 de diciembre 2024, 1-solicitud de programacion audiencia exp. 2017513890100088e 03-10-2024, 2- constancia secretaria  exp. 2018513890100252e 18-11-2024, 3- acta audiencia exp. 2018523890100305e 05-12-2024, 4- acta audiencia exp.  2018584490102165e 4-09-2025, 5- solicitud de programación audiencia exp. 2018584490102165e 03-10-2024, 6- acta audiencia exp. 2023533870115910e 24-10-2024, 7 -acta audiencia exp. 2023563490103159e 25-11-2024.  Los anexos no corresponden al medio de verificación establecido “Memorando allegando la información técnico, jurídica que requieran”</t>
  </si>
  <si>
    <t>control revisado</t>
  </si>
  <si>
    <t>De acuerdo con los ajustes de la metodología de riesgos, se hace necesario revisar la redacción del control para el cumplimiento de los elementos mínimos requeridos (responsable; Frecuencia y reglas tiempo; Criterios y especificaciones de control; Criterios de aceptación y rechazo; Evidencia de la ejecución).
Se evidencia archivo de plan de contratación y compras 2025- funcionamiento (MPFB0102F03-03). No se evidencia el uso de los medios de verificación establecidos MPEE0209F03 Plantilla Planificación y Presupuestación.</t>
  </si>
  <si>
    <t>con Monitoreo/Seguimiento</t>
  </si>
  <si>
    <t>De acuerdo con los ajustes de la metodología de riesgos, se hace necesario revisar la redacción del control para el cumplimiento de los elementos mínimos requeridos (responsable; Frecuencia y reglas tiempo; Criterios y especificaciones de control; Criterios de aceptación y rechazo; Evidencia de la ejecución).
La evidencia presentada no corresponde al medio de verificación definido para el control que es : Resumen de Reunión y Compromiso (MPMS0301F06) y Registro de  y control de asistencia (MPMS0301F07).</t>
  </si>
  <si>
    <t>Diseño del control: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del control:
El medio de verificación cargado no corresponde a los resultados de inspección del equipo CCTV toda vez que se adjunta un acta de reunión.</t>
  </si>
  <si>
    <t>Diseño del control: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del control: El medio de verificación cargado no corresponde al Informe de gestión de contrato y/o convenio, se adjutan soportes de existencia y terminación del contrato pero no lo requerido para evidenciar el control del riesgo.</t>
  </si>
  <si>
    <t>con Monitoreo</t>
  </si>
  <si>
    <t xml:space="preserve"> En el autocontrol se informa que la actividad se realizó en el mes de febrero sin embargo no se  anexa evidencia definica "Correos gestión reubicación personal call center"   </t>
  </si>
  <si>
    <t>MPFB-CC118</t>
  </si>
  <si>
    <t>El control se encuentra diseñado en su descripción en la matriz de riesgos de acuerdo con la metodología establecida en el momento que se redactó; es importante que este control se documente en el documento metodológico que aplique y en la nueva matriz de riesgos con las características propias de un control de acuerdo con la metodología vigente
Durante el periodo no se activó el control correctivo, ya que no se materializo la consecuencia identificada</t>
  </si>
  <si>
    <t>El control se encuentra diseñado en su descripción en la matriz de riesgos de acuerdo con la metodología establecida en el momento que se redactó; es importante que este control se documente en el documento metodológico que aplique y en la nueva matriz de riesgos con las características propias de un control de acuerdo con la metodología vigente. 
Durante el periodo no se activó el control correctivo, ya que no se materializo la consecuencia identificada</t>
  </si>
  <si>
    <t>El control se encuentra diseñado en su descripción en la matriz de riesgos de acuerdo con la metodología establecida en el momento que se redactó; es importante que este control se documente en el documento metodológico que aplique y en la nueva matriz de riesgos con las características propias de un control de acuerdo con la metodología vigente. 
Se adjunta como evidencia y cumplimiento del control  a través del cuadro de control llamado "Gestión Correspondencia SAPEI"</t>
  </si>
  <si>
    <t>El control se encuentra diseñado en su descripción en la matriz de riesgos de acuerdo con la metodología establecida en el momento que se redactó; es importante que este control se documente en el documento metodológico que aplique y en la nueva matriz de riesgos con las características propias de un control de acuerdo con la metodología vigente. 
Se adjunta como evidencia y cumplimiento del control a través de archivo consolidado donde se registra la información, solo de la zona 1 y la zona 4</t>
  </si>
  <si>
    <t xml:space="preserve">El control se encuentra diseñado en su descripción en la matriz de riesgos de acuerdo con la metodología establecida en el momento que se redactó; es importante que este control se documente en el documento metodológico que aplique y en la nueva matriz de riesgos con las características propias de un control de acuerdo con la metodología vigente
se puede evidenciar la ejecución del control solo para la zona1,de acuerdo con la evidencia cargada </t>
  </si>
  <si>
    <t xml:space="preserve">DISEÑO: Se debe fortalecer el diseño del control, de acuerdo con los parámetros definidos en la metodología de Administración de riesgos vigente, ya que esta debe contener de manera explícita la descripción, frecuencia, responsable, metodología de aplicación, criterios de aceptación o rechazo, desviaciones y evidencia.
EJECUCIÓN: Se evidencia que durante el periodo de monitoreo, en  el área se ejecutó el control propuesto ya que se constataron los formularios GIA generados para los accesos requeridos a través de la WO </t>
  </si>
  <si>
    <t>Diseño del control: Se debe mejorar el propósito del control, la periodicidad del control, criterios para ejecutar la actividad y que actividades adicionales se realizan cuando se presentan desviaciones
Ejecución del control: No se evidencia reporte de ejecución del control durante el periodo con el fin de verificar la actividad propuesta, ya que el área reporta que en el periodo ya que de las  historias clínicas que son manejadas y custodiadas directamente por la EAAB las cuales reposan de manera física, el profesional encargado de la custodia manifiesta que hasta la fecha no se ha solicitado ningún expediente por orden o trámite judicial, tampoco por el jefe de la división de salud ocupacional</t>
  </si>
  <si>
    <t>Diseño del control: Se debe mejorar el propósito del control, la periodicidad del control, criterios para ejecutar la actividad y que actividades adicionales se realizan cuando se presentan desviaciones
Ejecución del control: Si bien no se han presentado consultas durante el periodo como lo manifiesta el área, es recomendable generar un soporte para evidenciar que se está realizando el control.</t>
  </si>
  <si>
    <t>DISEÑO: Se debe fortalecer el diseño del control, de acuerdo con los parámetros definidos en la metodología de Administración de riesgos vigente, ya que esta debe contener de manera explícita la descripción, frecuencia, responsable, metodología de aplicación, criterios de aceptación o rechazo, desviaciones y evidencia.
EJECUCIÓN: Se evidencia que durante el periodo de monitoreo, en  el área  se ejecutó el control propuesto  y que a pesar de que  no han ingresado proyectos en los que se identifiquen beneficiarios del factor de vivienda de reposición y no se ha requerido el diligenciamiento del formato; sin embargo se cargaron evidencias sobre la gestión realizada.</t>
  </si>
  <si>
    <t>Diseño del control: El control se encuentra  diseñado con texto corto, objetivo, descripción lo cual no corresponde a la metodología establecida en el procedimiento Administración de Riesgos y Oportunidades por lo que difiere en cuanto a  la estructura propuesta para la redacción del control y  atributos
Ejecución del control: Se evidencia que durante el periodo de monitoreo, se cargó evidencia con la aplicación del formato MPFP0105F03-02 FORMATO DE RECOLECCION CENSAL</t>
  </si>
  <si>
    <t>Diseño del control: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del control:
El medio de verificación cargado no corresponde toda vez que realizan un cargue de un Informe del Plan de Gestión Social Empresarial pero no un informe de gestión que permita evidenciar el desarrollo de acciones preventivas sobre el buen uso del sistema de alcantarillado.</t>
  </si>
  <si>
    <t>Cumple parcialmente</t>
  </si>
  <si>
    <t>Evidencias no aplican para el periodo</t>
  </si>
  <si>
    <t>Cumplen</t>
  </si>
  <si>
    <t>No cuentan con evidencias</t>
  </si>
  <si>
    <t>No cumplen</t>
  </si>
  <si>
    <t xml:space="preserve"> El control se encuentra diseñado en su descripción en la matriz de riesgos de acuerdo con la metodología establecida en el momento que se redactó; es importante que este control se documente en el documento metodológico que aplique y en la nueva matriz de riesgos con las características propias de un control de acuerdo con la metodología vigente. 
Se adjunta como evidencia de ejecución el reporte del indicador por zona cargado en APA; sin embargo no se presenta para todas las zonas</t>
  </si>
  <si>
    <t>El control se encuentra diseñado en su descripción en la matriz de riesgos de acuerdo con la metodología establecida en el momento que se redactó; es importante que este control se documente en el documento metodológico que aplique y en la nueva matriz de riesgos con las características propias de un control de acuerdo con la metodología vigente. 
Se realiza ejecución del control, se anexa muestra del reporte realizado a Urbanizadores y Constructores en los casos que fue necesario.</t>
  </si>
  <si>
    <t>El control se encuentra diseñado en su descripción en la matriz de riesgos de acuerdo con la metodología establecida en el momento que se redactó; es importante que este control se documente en el documento metodológico que aplique y en la nueva matriz de riesgos con las características propias de un control de acuerdo con la metodología vigente. 
No se carga evidencia. Por lo anterior, no se puede evidenciar ejecución del control.</t>
  </si>
  <si>
    <t>El control se encuentra diseñado en su descripción en la matriz de riesgos de acuerdo con la metodología establecida en el momento que se redactó; es importante que este control se documente en el documento metodológico que aplique y en la nueva matriz de riesgos con las características propias de un control de acuerdo con la metodología vigente.
Se cargan evidencia de la zona 1 y 4; sin embargo, la información no contienen 1) Relación excel de Comunicaciones Externa enviadas a los usuarios. 2) Relación excel de cuentas contrato con cambio de Consumo Promedio Histórico (CPH) registrado en SAP al consumo establecido en SUI. 3) Relación en excel de los usuarios abordados por gestión Comunitaria. Lo anterior fueron los medio de verificación definidos para evidenciar la ejecución del control; por lo tanto no se puede indicar el cumplimiento del control</t>
  </si>
  <si>
    <t>El control se encuentra diseñado en su descripción en la matriz de riesgos de acuerdo con la metodología establecida en el momento que se redactó; es importante que este control se documente en el documento metodológico que aplique y en la nueva matriz de riesgos con las características propias de un control de acuerdo con la metodología vigente.
 Solo se carga evidencia de cumplimiento del control para la zona 4 y 1. Se recuerda que el control debe ejecutar en todas las zonas</t>
  </si>
  <si>
    <t>El control se encuentra diseñado en su descripción en la matriz de riesgos de acuerdo con la metodología establecida en el momento que se redactó; es importante que este control se documente en el documento metodológico que aplique y en la nueva matriz de riesgos con las características propias de un control de acuerdo con la metodología vigente.
La evidencia que se carga corresponde al año 2023, se debe tener en cuenta que la periodicidad del control es anual y puede que no se haya ejecutado aún, si es así debería haberse informado en el autocontrol y cargar la evidencia que corresponda en el periodo que se ejecute.</t>
  </si>
  <si>
    <t>Se adjuntan los archivos de excel con la información, no es fácil identificar con la información cargada si corresponde a la ejecución del control en el periodo evaluado, no se adjunta elcorreo electrónico que aparece como medio de verificación.
El control se encuentra diseñado en su descripción en la matriz de riesgos de acuerdo con la metodología establecida en el momento de actualización de la matriz, es importante que este control se documente en el documento metodológico que aplique  con las características propias de un control, el control debe actualizarse con la nueva metodología implementada.</t>
  </si>
  <si>
    <t xml:space="preserve"> El control se encuentra diseñado en su descripción en la matriz de riesgos de acuerdo con la metodología establecida en el momento que se redactó; es importante que este control se documente en el documento metodológico que aplique y en la nueva matriz de riesgos con las características propias de un control de acuerdo con la metodología vigente.
Se carga el archivo de Excel con la lista de cuentas contrato facturada por promedio para las zonas 1. Se recuerda que el control se debe aplicar a todas las zonas, para poder evidenciar la ejecución del control</t>
  </si>
  <si>
    <t>El control se encuentra diseñado en su descripción en la matriz de riesgos de acuerdo con la metodología establecida en el momento que se redactó; es importante que este control se documente en el documento metodológico que aplique y en la nueva matriz de riesgos con las características propias de un control de acuerdo con la metodología vigente.
Solo se carga evidencia de cumplimiento del control para la zona  3 y 1. Se recuerda que el control debe ejecutar en todas las zonas.</t>
  </si>
  <si>
    <t>El control se encuentra diseñado en su descripción en la matriz de riesgos de acuerdo con la metodología establecida en el momento que se redactó; es importante que este control se documente en el documento metodológico que aplique y en la nueva matriz de riesgos con las características propias de un control de acuerdo con la metodología vigente.
Solo se presenta información de la zona 4, por lo anterior, no es posible validar la ejecución del control en el periodo</t>
  </si>
  <si>
    <t>El medio de verificación definido es informe de facturación total, se carga el reporte de facturación, sin embargo no se encuentran de todas las zonas ni los meses del periodo evaluado. No es facil comprender la información que se carga, por lo que se solicita en la descripción explicar la información que se está cargando. Adicionalmente, se espera que se use el formato informe definido por la empresa.
El control se encuentra diseñado en su descripción en la matriz de riesgos de acuerdo con la metodología establecida en el momento de actualización de la matriz, es importante que este control se documente en el documento metodológico que aplique  con las características propias de un control, el control debe actualizarse con la nueva metodología implementada.</t>
  </si>
  <si>
    <t xml:space="preserve"> El control se encuentra diseñado en su descripción en la matriz de riesgos de acuerdo con la metodología establecida en el momento de actualización de la matriz, es importante que este control se documente en el documento metodológico que aplique  con las características propias de un control, el control debe actualizarse con la nueva metodología implementada.
La información que se carga debe corresponder a las 5 zonas de la empresa, de acuerdo con lo estipulado en el control. No se carga la información completa y no se logra identificar de qué zona es cada archivo.  </t>
  </si>
  <si>
    <t>El control se encuentra diseñado en su descripción en la matriz de riesgos de acuerdo con la metodología establecida en el momento de actualización de la matriz, es importante que este control se documente en el documento metodológico que aplique  con las características propias de un control, el control debe actualizarse con la nueva metodología implementada.
No se puede identificar la ejecución del control en todo el periodo, no se cargó el Informe de gestión mensual del contrato. Se cargaron los informes de gestión de las zonas.</t>
  </si>
  <si>
    <t>El control se encuentra diseñado en su descripción en la matriz de riesgos de acuerdo con la metodología establecida en el momento que se redactó; es importante que este control se documente en el documento metodológico que aplique y en la nueva matriz de riesgos con las características propias de un control de acuerdo con la metodología vigente. 
Se cargan los informes con el capítulo correspondiente al seguimiento de las pqrs; sin embargo, solo se carga para la zona 1 los meses de septiembre y octubre; la zona 2, el informe de septiembre y la zona  3, el informe de septiembre, se recuerda que el periodo monitoreado corresponde al cuatrimestre de septiembre  a diciembre por lo que no se puede evidenciar la ejecución del control en todo el periodo para todas la zonas.</t>
  </si>
  <si>
    <t>El control se encuentra diseñado en su descripción en la matriz de riesgos de acuerdo con la metodología establecida en el momento que se redactó; es importante que este control se documente en el documento metodológico que aplique y en la nueva matriz de riesgos con las características propias de un control de acuerdo con la metodología vigente. 
Se cargan los informes con el capítulo correspondiente a la reasignación de las pqrs; sin embargo, solo se carga para la zona 2 el informe de septiembre, la zona  3  el informe de septiembre, la zona 5 septiembre y octubre; se recuerda que el periodo monitoreado corresponde al cuatrimestre de septiembre  a diciembre por lo que no se puede evidenciar la ejecución del control en todo el periodo pata todas la zonas.</t>
  </si>
  <si>
    <t>El control se encuentra diseñado en su descripción en la matriz de riesgos de acuerdo con la metodología establecida en el momento que se redactó; es importante que este control se documente en el documento metodológico que aplique y en la nueva matriz de riesgos con las características propias de un control de acuerdo con la metodología vigente. 
Se adjunta como evidencia y cumplimiento del control las cartas externas enviadas, por otra parte se informa que no se ha presentado devolución de oficios por CORI</t>
  </si>
  <si>
    <t>De acuerdo con la metodología establecida el control debe redactarse con las características definidas por el DAFP.
 Es importante verificar si existen controles preventivos ejecutados por el proceso que ayuden a controlar las posibles causas del riesgo, esto debe revisarse durante la actualización de la matriz de riesgos.
Se manifiesta que no hubo materialización de riesgo por lo que no se requiere ejecutar el control.</t>
  </si>
  <si>
    <t>El control se encuentra diseñado en su descripción en la matriz de riesgos de acuerdo con la metodología establecida en el momento que se actualizó la matriz, debe actualizarse con la nueva metodología.
Se realiza el cargue de los informes por zona; sin embargo, se observa: Zona 1: Se carga los informes correspondientes a los mese septiembre y octubre con la información de la ejecución del control, no se evidencia la ejecucuión de los meses noviembre y diciembre Zona 2: No se carga evidencia de la ejecución del control en esta zona durante el periodo septiembre a diciembre Zona 3: Se carga los informes correspondientes al mes de septiembre con la información de la ejecución del control, no se evidencia la ejecucuión de los meses octubre, noviembre y diciembre Zona 4: No se carga evidencia de la ejecución del control en esta zona durante el periodo septiembre a diciembre Zona 5: No se carga evidencia de la ejecución del control en esta zona durante el periodo septiembre a diciembre</t>
  </si>
  <si>
    <t>El control se encuentra bien diseñado en su descripción en la matriz de riesgos de acuerdo con la metodología establecida.
Se realiza el cargue de los informes por zona; sin embargo, se observa: Zona 1: Se carga los informes correspondientes a los meses septiembre y octubre con la información de la ejecución del control, no se evidencia la ejecucuión de los meses noviembre y diciembre Zona 2:  Se carga los informes correspondientes al mes de septiembre con la información de la ejecución del control, no se evidencia la ejecucuión de los meses octubre, noviembre y diciembre Zona 3:  Se carga los informes correspondientes al mes de septiembre con la información de la ejecución del control, no se evidencia la ejecucuión de los meses octubre, noviembre y diciembre Zona 4: No se carga evidencia de la ejecución del control en esta zona durante el periodo septiembre a diciembre Zona 5:  Se carga los informes correspondientes al mes de septiembre con la información de la ejecución del control, no se evidencia la ejecucuión de los meses octubre, noviembre y diciembre</t>
  </si>
  <si>
    <t>El control se encuentra diseñado en su descripción en la matriz de riesgos de acuerdo con la metodología establecida en el momento que se actualizó la matriz, debe actualizarse con la nueva metodología.; adicionalmente, se requiere actualizar el tipo documental del dado que el manual de ajustes mencionado ahora es un instructivo.
Se realiza el cargue de los informes por zona; sin embargo, se observa: Zona1: Se carga los informes correspondientes a los meses septiembre y octubre con la información de la ejecución del control, no se evidencia la ejecución de los meses noviembre y diciembre Zona 2: Se carga los informes correspondientes a octubre con la información de la ejecución del control, no se evidencia la ejecución de los meses septiembre, noviembre y diciembre Zona 3: Se carga los informes correspondientes a octubre con la información de la ejecución del control, no se evidencia la ejecución de los meses septiembre, noviembre y diciembre Zona 4: No se carga evidencia de la ejecución del control en esta zona durante el periodo septiembre a diciembre Zona 5: No se carga evidencia de la ejecución del control en esta zona durante el periodo septiembre a diciembre</t>
  </si>
  <si>
    <t>El control se encuentra diseñado en su descripción en la matriz de riesgos de acuerdo con la metodología establecida en el momento que se actualizó la matriz, debe actualizarse con la nueva metodología.
Se realiza el cargue de los informes por zona; sin embargo, se observa: Zona1: Se carga los informes correspondientes a los meses septiembre y octubre con la información de la ejecución del control, no se evidencia la ejecución de los meses noviembre y diciembre Zona 2: Se carga los informes correspondientes a septiembre con la información de la ejecución del control, no se evidencia la ejecución de los meses octubre, noviembre y diciembre Zona 3: Se carga los informes correspondientes a septiembre con la información de la ejecución del control, no se evidencia la ejecución de los meses octubre, noviembre y diciembre Zona 4: No se carga evidencia de la ejecución del control en esta zona durante el periodo septiembre a diciembre Zona 5: No se carga evidencia de la ejecución del control en esta zona durante el periodo septiembre a diciembre</t>
  </si>
  <si>
    <t>Aunque el control ahora se ejecuta por la Gerencia Corporativa de Analítica y Pérdidas dentro del Proceso Gestión Pérdida de Agua, sigue siendo parte de la matriz de riesgos del proceso comercial hasta que la matriz se actualice . La información que se carga no  evidencia la ejecución del control.  
El control se encuentra bien diseñado en su descripción en la matriz de riesgos de acuerdo con la metodología establecida en el momento de actualización de la matriz, es importante que este control se documente en el documento metodológico que aplique  con las características propias de un control, el control debe actualizarse con la nueva metodología implementada</t>
  </si>
  <si>
    <t>El control se encuentra bien diseñado en su descripción en la matriz de riesgos de acuerdo con la metodología establecida en el momento de actualización de la matriz, es importante que este control se documente en el documento metodológico que aplique  con las características propias de un control, el control debe actualizarse con la nueva metodología implementada.
Solo uno de los archivos que se presenta contiene la información del control hasta octubre de 2024, se presenta un archivo con información del 2023. Se recuerda que el periodo validado es del septiembre a diciembre de 20204. Se solicita hacer la explicación de la ejecución del control con respecto a la información cargada</t>
  </si>
  <si>
    <t>El control se encuentra bien diseñado en su descripción en la matriz de riesgos de acuerdo con la metodología establecida en el momento de actualización de la matriz, es importante que este control se documente en el documento metodológico que aplique  con las características propias de un control, el control debe actualizarse con la nueva metodología implementada.
Se realiza el autocontrol oportunamente mediante el medio de verificación definido.</t>
  </si>
  <si>
    <t>EJECUCIÓN: En Archer se evidencia que el área realiza el autocontrol oportunamente y presenta los certificados de calibración. Sin embargo, para este corte se reportaron evidencias correspondientes a abril, junio y julio, meses que no están dentro del período a evaluar. Se recomienda revisar las evidencias antes de cargarlas.
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Adicional a esto, tener en cuenta que en la matriz de riesgos, los controles correctivos no aplican para riesgos de corrupción.</t>
  </si>
  <si>
    <t xml:space="preserve">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Adicional a esto, tener en cuenta que en la matriz de riesgos, los controles correctivos no aplican para riesgos de corrupción.
EJECUCIÓN: En el monitoreo se evidencia que se realiza el autocontrol oportunamente mediante el medio de verificación definido el cual es permisos otorgados al personal por el aplicativo GIA.
  </t>
  </si>
  <si>
    <t>EJECUCIÓN: En el monitoreo se evidencia el control efectivo de las personas que ingresan a los laboratorios de acuerdo con el periodo en mención (septiembre a diciembre del 2024).
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Adicional a esto, tener en cuenta que en la matriz de riesgos, los controles correctivos no aplican para riesgos de corrupción.</t>
  </si>
  <si>
    <t>EJECUCIÓN: En Archer se evidencia que se realizó el autocontrol oportunamente mediante el medio de verificación definido. Sin embargo, aunque se relacionan avisos SAP para activación de carnets de junio a octubre 2024, el control indica un reporte de septiembre a diciembre. No se encontró evidencia de activaciones para noviembre y diciembre. ¿Significa esto que no se realizaron activaciones de carnets durante esos meses?
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Adicional a esto, tener en cuenta que en la matriz de riesgos, los controles correctivos no aplican para riesgos de corrupción.</t>
  </si>
  <si>
    <t>EJECUCIÓN: En Archer se evidencia que el área presenta los soportes de la itinerancia de las actividades del laboratorio, se anexa correo con una incapacidad de una servidora de la DST, se recomienda realizar mesa de trabajo en el primer trimestre del 2025 para revisar esta actividad de acuerdo con las observaciones planteadas por control interno. 
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Adicional a esto, tener en cuenta que en la matriz de riesgos, los controles correctivos no aplican para riesgos de corrupción.</t>
  </si>
  <si>
    <t xml:space="preserve"> El control se encuentra diseñado de acuerdo con la metodología vigente del DAFP en el 2024. 
Dado que el control es analizar las falencias en los sistemas de información y solicitar subsanar las mismas a la DSI, se informa que el periodo evaluado no se presentarón falencias por lo que el control no se activo</t>
  </si>
  <si>
    <t xml:space="preserve"> El control se encuentra diseñado de acuerdo con la metodología vigente del DAFP en el 2024. 
Se carga la evidencia del seguimiento al PRP a corte de 30 de noviembre de 2024, por medio de informe, es necesario para próximo autocontrol que se cargue adicional el memorando. Los informes se deben cargar firmados</t>
  </si>
  <si>
    <t>El control se encuentra diseñado de acuerdo con la metodología vigente del DAFP 
 El control no tuvo que activarse en este corte  dado que no se han recibido denuncias o identificado presuntos acto de corrupción que conlleven a realizar un análisis.</t>
  </si>
  <si>
    <t>De acuerdo con los ajustes de la metodología de riesgos, se hace necesario revisar:
 Diseño del control: El control debe contener de manera explicita la descripción, frecuencia, responsable, metodología de aplicación, criterios de aceptación o rechazo, desviaciones y evidencia. Es importante revisar tanto los riesgos del proceso como sus controles y adaptarlos a la metodología vigente que está alineada con la Guía del DAFP para la administración de riesgos y diseño de controles.
 Ejecución del control: El área manifiesta que por tratarse de un control correctivo no se activo durante el periodo evaluado.</t>
  </si>
  <si>
    <t>De acuerdo con los ajustes de la metodología de riesgos definida en el procedimiento de MPEE0301P-08 "Administración de Riesgos y Oportunidades" se hace necesario revisar:
 Diseño del control: El control debe contener de manera explicita la descripción, frecuencia, responsable, metodología de aplicación, criterios de aceptación o rechazo, desviaciones y evidencia. Es importante revisar tanto los riesgos del proceso como sus controles y adaptarlos a la metodología vigente que está alineada con la Guía del DAFP para la administración de riesgos y diseño de controles.
De acuerdo con lo reportado, se evidencia la ejecución del control en donde se adjuntan los informes de gestión social de los meses de Septiembre, octubre y noviembre de 2024,  en dichos informes  se observan en el capitulo v. gestión y seguimiento a solicitudes, de acuerdo con lo establecido en el medio de verificación.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</si>
</sst>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2" formatCode="_-&quot;$&quot;\ * #,##0_-;\-&quot;$&quot;\ * #,##0_-;_-&quot;$&quot;\ * &quot;-&quot;_-;_-@_-"/>
    <numFmt numFmtId="41" formatCode="_-* #,##0_-;\-* #,##0_-;_-* &quot;-&quot;_-;_-@_-"/>
    <numFmt numFmtId="44" formatCode="_-&quot;$&quot;\ * #,##0.00_-;\-&quot;$&quot;\ * #,##0.00_-;_-&quot;$&quot;\ * &quot;-&quot;??_-;_-@_-"/>
    <numFmt numFmtId="43" formatCode="_-* #,##0.00_-;\-* #,##0.00_-;_-* &quot;-&quot;??_-;_-@_-"/>
    <numFmt numFmtId="164" formatCode="0.0%"/>
  </numFmts>
  <fonts count="13" x14ac:knownFonts="1">
    <font>
      <sz val="11"/>
      <color rgb="FF000000"/>
      <name val="Calibri"/>
      <family val="2"/>
    </font>
    <font>
      <sz val="10"/>
      <color theme="1"/>
      <name val="Arial"/>
      <family val="2"/>
    </font>
    <font>
      <sz val="11"/>
      <color rgb="FFFF0000"/>
      <name val="Calibri"/>
      <family val="2"/>
    </font>
    <font>
      <sz val="11"/>
      <color rgb="FF000000"/>
      <name val="Calibri"/>
      <family val="2"/>
    </font>
    <font>
      <sz val="11"/>
      <color theme="1"/>
      <name val="Calibri"/>
      <family val="2"/>
    </font>
    <font>
      <sz val="11"/>
      <color theme="0"/>
      <name val="Calibri"/>
      <family val="2"/>
    </font>
    <font>
      <sz val="14"/>
      <color theme="0"/>
      <name val="Calibri"/>
      <family val="2"/>
    </font>
    <font>
      <b/>
      <sz val="14"/>
      <color theme="0"/>
      <name val="Calibri"/>
      <family val="2"/>
    </font>
    <font>
      <b/>
      <sz val="11"/>
      <color rgb="FF000000"/>
      <name val="Calibri"/>
      <family val="2"/>
    </font>
    <font>
      <b/>
      <sz val="9"/>
      <color rgb="FF000000"/>
      <name val="Calibri"/>
      <family val="2"/>
    </font>
    <font>
      <sz val="8"/>
      <name val="Calibri"/>
      <family val="2"/>
    </font>
    <font>
      <sz val="10"/>
      <color theme="1"/>
      <name val="Calibri"/>
      <family val="2"/>
    </font>
    <font>
      <sz val="6"/>
      <color rgb="FF000000"/>
      <name val="Arial"/>
      <family val="2"/>
    </font>
  </fonts>
  <fills count="5">
    <fill>
      <patternFill patternType="none"/>
    </fill>
    <fill>
      <patternFill patternType="gray125"/>
    </fill>
    <fill>
      <patternFill patternType="solid">
        <fgColor theme="4" tint="0.79998168889431442"/>
        <bgColor theme="4" tint="0.79998168889431442"/>
      </patternFill>
    </fill>
    <fill>
      <patternFill patternType="solid">
        <fgColor rgb="FF002060"/>
        <bgColor indexed="64"/>
      </patternFill>
    </fill>
    <fill>
      <patternFill patternType="solid">
        <fgColor theme="3" tint="0.59999389629810485"/>
        <bgColor indexed="64"/>
      </patternFill>
    </fill>
  </fills>
  <borders count="11">
    <border>
      <left/>
      <right/>
      <top/>
      <bottom/>
      <diagonal/>
    </border>
    <border>
      <left/>
      <right/>
      <top style="thin">
        <color theme="4" tint="0.39997558519241921"/>
      </top>
      <bottom style="thin">
        <color theme="4" tint="0.39997558519241921"/>
      </bottom>
      <diagonal/>
    </border>
    <border>
      <left/>
      <right style="thin">
        <color theme="3" tint="0.59999389629810485"/>
      </right>
      <top style="thin">
        <color theme="3" tint="0.59999389629810485"/>
      </top>
      <bottom style="thin">
        <color theme="3" tint="0.59999389629810485"/>
      </bottom>
      <diagonal/>
    </border>
    <border>
      <left/>
      <right style="thin">
        <color theme="3" tint="0.59999389629810485"/>
      </right>
      <top style="thin">
        <color theme="3" tint="0.59999389629810485"/>
      </top>
      <bottom/>
      <diagonal/>
    </border>
    <border>
      <left/>
      <right style="thin">
        <color theme="3" tint="0.59999389629810485"/>
      </right>
      <top/>
      <bottom/>
      <diagonal/>
    </border>
    <border>
      <left style="thin">
        <color theme="3" tint="0.59999389629810485"/>
      </left>
      <right style="thin">
        <color theme="3" tint="0.59999389629810485"/>
      </right>
      <top style="thin">
        <color theme="3" tint="0.59999389629810485"/>
      </top>
      <bottom style="thin">
        <color theme="3" tint="0.59999389629810485"/>
      </bottom>
      <diagonal/>
    </border>
    <border>
      <left/>
      <right style="thin">
        <color theme="3" tint="0.59999389629810485"/>
      </right>
      <top/>
      <bottom style="thin">
        <color theme="3" tint="0.59999389629810485"/>
      </bottom>
      <diagonal/>
    </border>
    <border>
      <left style="thin">
        <color theme="4"/>
      </left>
      <right style="thin">
        <color theme="4"/>
      </right>
      <top style="thin">
        <color theme="4"/>
      </top>
      <bottom/>
      <diagonal/>
    </border>
    <border>
      <left/>
      <right/>
      <top style="thin">
        <color rgb="FF7F7F7F"/>
      </top>
      <bottom style="thin">
        <color rgb="FF7F7F7F"/>
      </bottom>
      <diagonal/>
    </border>
    <border>
      <left/>
      <right/>
      <top style="thin">
        <color rgb="FF7F7F7F"/>
      </top>
      <bottom/>
      <diagonal/>
    </border>
    <border>
      <left style="thin">
        <color indexed="64"/>
      </left>
      <right style="thin">
        <color indexed="64"/>
      </right>
      <top style="thin">
        <color indexed="64"/>
      </top>
      <bottom style="thin">
        <color indexed="64"/>
      </bottom>
      <diagonal/>
    </border>
  </borders>
  <cellStyleXfs count="28">
    <xf numFmtId="0" fontId="0" fillId="0" borderId="0">
      <alignment wrapText="1"/>
    </xf>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0" fontId="2" fillId="0" borderId="0">
      <alignment wrapText="1"/>
    </xf>
    <xf numFmtId="0" fontId="3" fillId="0" borderId="0">
      <alignment wrapText="1"/>
    </xf>
    <xf numFmtId="0" fontId="3" fillId="0" borderId="0">
      <alignment wrapText="1"/>
    </xf>
    <xf numFmtId="0" fontId="3" fillId="0" borderId="0">
      <alignment wrapText="1"/>
    </xf>
    <xf numFmtId="0" fontId="3" fillId="0" borderId="0">
      <alignment wrapText="1"/>
    </xf>
    <xf numFmtId="0" fontId="3" fillId="0" borderId="0">
      <alignment wrapText="1"/>
    </xf>
    <xf numFmtId="0" fontId="3" fillId="0" borderId="0">
      <alignment wrapText="1"/>
    </xf>
    <xf numFmtId="0" fontId="3" fillId="0" borderId="0">
      <alignment wrapText="1"/>
    </xf>
    <xf numFmtId="0" fontId="3" fillId="0" borderId="0">
      <alignment wrapText="1"/>
    </xf>
    <xf numFmtId="0" fontId="3" fillId="0" borderId="0">
      <alignment wrapText="1"/>
    </xf>
    <xf numFmtId="0" fontId="3" fillId="0" borderId="0">
      <alignment wrapText="1"/>
    </xf>
    <xf numFmtId="0" fontId="3" fillId="0" borderId="0">
      <alignment wrapText="1"/>
    </xf>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cellStyleXfs>
  <cellXfs count="48">
    <xf numFmtId="0" fontId="0" fillId="0" borderId="0" xfId="0">
      <alignment wrapText="1"/>
    </xf>
    <xf numFmtId="0" fontId="0" fillId="0" borderId="0" xfId="0" applyAlignment="1"/>
    <xf numFmtId="0" fontId="3" fillId="0" borderId="0" xfId="8" applyAlignment="1"/>
    <xf numFmtId="0" fontId="0" fillId="0" borderId="0" xfId="0" applyAlignment="1">
      <alignment vertical="center"/>
    </xf>
    <xf numFmtId="0" fontId="0" fillId="0" borderId="0" xfId="0" applyAlignment="1">
      <alignment vertical="top"/>
    </xf>
    <xf numFmtId="0" fontId="0" fillId="0" borderId="0" xfId="0" applyAlignment="1">
      <alignment vertical="center" wrapText="1"/>
    </xf>
    <xf numFmtId="0" fontId="3" fillId="0" borderId="0" xfId="8" applyAlignment="1">
      <alignment vertical="center"/>
    </xf>
    <xf numFmtId="0" fontId="5" fillId="0" borderId="0" xfId="0" applyFont="1" applyAlignment="1"/>
    <xf numFmtId="0" fontId="0" fillId="0" borderId="0" xfId="0" applyAlignment="1">
      <alignment vertical="top" wrapText="1"/>
    </xf>
    <xf numFmtId="0" fontId="4" fillId="0" borderId="0" xfId="0" applyFont="1" applyAlignment="1"/>
    <xf numFmtId="0" fontId="0" fillId="0" borderId="1" xfId="0" applyBorder="1" applyAlignment="1"/>
    <xf numFmtId="0" fontId="4" fillId="2" borderId="0" xfId="0" applyFont="1" applyFill="1" applyAlignment="1"/>
    <xf numFmtId="0" fontId="6" fillId="3" borderId="0" xfId="0" applyFont="1" applyFill="1" applyAlignment="1">
      <alignment vertical="center" wrapText="1"/>
    </xf>
    <xf numFmtId="0" fontId="0" fillId="0" borderId="0" xfId="0" applyAlignment="1">
      <alignment horizontal="center" vertical="center" wrapText="1"/>
    </xf>
    <xf numFmtId="0" fontId="0" fillId="0" borderId="2" xfId="0" applyBorder="1" applyAlignment="1">
      <alignment horizontal="center" vertical="center" wrapText="1"/>
    </xf>
    <xf numFmtId="0" fontId="0" fillId="0" borderId="0" xfId="0" applyAlignment="1">
      <alignment horizontal="left" wrapText="1"/>
    </xf>
    <xf numFmtId="0" fontId="0" fillId="0" borderId="0" xfId="0" applyAlignment="1">
      <alignment horizontal="left" vertical="center" wrapText="1"/>
    </xf>
    <xf numFmtId="0" fontId="0" fillId="0" borderId="5" xfId="0" applyBorder="1" applyAlignment="1">
      <alignment horizontal="left" wrapText="1"/>
    </xf>
    <xf numFmtId="0" fontId="0" fillId="0" borderId="5" xfId="0" applyBorder="1" applyAlignment="1">
      <alignment horizontal="left" vertical="center" wrapText="1"/>
    </xf>
    <xf numFmtId="0" fontId="7" fillId="3" borderId="7" xfId="0" applyFont="1" applyFill="1" applyBorder="1" applyAlignment="1">
      <alignment vertical="center" wrapText="1"/>
    </xf>
    <xf numFmtId="0" fontId="0" fillId="0" borderId="0" xfId="0" pivotButton="1">
      <alignment wrapText="1"/>
    </xf>
    <xf numFmtId="0" fontId="0" fillId="0" borderId="0" xfId="0" pivotButton="1" applyAlignment="1">
      <alignment vertical="center" wrapText="1"/>
    </xf>
    <xf numFmtId="0" fontId="0" fillId="0" borderId="0" xfId="0" pivotButton="1" applyAlignment="1">
      <alignment horizontal="center" vertical="center" wrapText="1"/>
    </xf>
    <xf numFmtId="0" fontId="3" fillId="0" borderId="0" xfId="8" applyAlignment="1">
      <alignment vertical="top"/>
    </xf>
    <xf numFmtId="14" fontId="0" fillId="0" borderId="0" xfId="0" applyNumberFormat="1">
      <alignment wrapText="1"/>
    </xf>
    <xf numFmtId="14" fontId="0" fillId="0" borderId="0" xfId="0" applyNumberFormat="1" applyAlignment="1">
      <alignment vertical="top"/>
    </xf>
    <xf numFmtId="0" fontId="0" fillId="0" borderId="0" xfId="0" applyAlignment="1">
      <alignment horizontal="center" vertical="top"/>
    </xf>
    <xf numFmtId="14" fontId="5" fillId="0" borderId="0" xfId="0" applyNumberFormat="1" applyFont="1">
      <alignment wrapText="1"/>
    </xf>
    <xf numFmtId="14" fontId="0" fillId="0" borderId="0" xfId="0" applyNumberFormat="1" applyAlignment="1"/>
    <xf numFmtId="0" fontId="8" fillId="4" borderId="10" xfId="0" applyFont="1" applyFill="1" applyBorder="1">
      <alignment wrapText="1"/>
    </xf>
    <xf numFmtId="0" fontId="0" fillId="0" borderId="10" xfId="0" applyBorder="1" applyAlignment="1">
      <alignment vertical="top" wrapText="1"/>
    </xf>
    <xf numFmtId="0" fontId="4" fillId="0" borderId="10" xfId="0" applyFont="1" applyBorder="1" applyAlignment="1"/>
    <xf numFmtId="0" fontId="12" fillId="0" borderId="0" xfId="0" applyFont="1">
      <alignment wrapText="1"/>
    </xf>
    <xf numFmtId="0" fontId="3" fillId="0" borderId="0" xfId="8" applyAlignment="1">
      <alignment vertical="top" wrapText="1"/>
    </xf>
    <xf numFmtId="0" fontId="0" fillId="0" borderId="0" xfId="0"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6" xfId="0" applyBorder="1" applyAlignment="1">
      <alignment horizontal="center" vertical="center" wrapText="1"/>
    </xf>
    <xf numFmtId="9" fontId="0" fillId="0" borderId="0" xfId="27" applyFont="1" applyAlignment="1">
      <alignment wrapText="1"/>
    </xf>
    <xf numFmtId="14" fontId="0" fillId="0" borderId="0" xfId="0" applyNumberFormat="1" applyAlignment="1">
      <alignment horizontal="center" vertical="top"/>
    </xf>
    <xf numFmtId="0" fontId="11" fillId="0" borderId="0" xfId="0" applyFont="1" applyAlignment="1">
      <alignment vertical="top"/>
    </xf>
    <xf numFmtId="0" fontId="12" fillId="0" borderId="0" xfId="0" applyFont="1" applyAlignment="1">
      <alignment vertical="center" wrapText="1"/>
    </xf>
    <xf numFmtId="0" fontId="11" fillId="0" borderId="9" xfId="0" applyFont="1" applyBorder="1" applyAlignment="1">
      <alignment vertical="top"/>
    </xf>
    <xf numFmtId="0" fontId="0" fillId="0" borderId="9" xfId="0" applyBorder="1" applyAlignment="1">
      <alignment vertical="top"/>
    </xf>
    <xf numFmtId="0" fontId="11" fillId="0" borderId="8" xfId="0" applyFont="1" applyBorder="1" applyAlignment="1">
      <alignment vertical="top"/>
    </xf>
    <xf numFmtId="0" fontId="0" fillId="0" borderId="8" xfId="0" applyBorder="1" applyAlignment="1">
      <alignment vertical="top"/>
    </xf>
    <xf numFmtId="164" fontId="0" fillId="0" borderId="0" xfId="27" applyNumberFormat="1" applyFont="1" applyAlignment="1">
      <alignment wrapText="1"/>
    </xf>
    <xf numFmtId="0" fontId="8" fillId="0" borderId="0" xfId="0" pivotButton="1" applyFont="1">
      <alignment wrapText="1"/>
    </xf>
  </cellXfs>
  <cellStyles count="28">
    <cellStyle name="Comma" xfId="4" xr:uid="{00000000-0005-0000-0000-000004000000}"/>
    <cellStyle name="Comma [0]" xfId="5" xr:uid="{00000000-0005-0000-0000-000005000000}"/>
    <cellStyle name="Comma [0] 2" xfId="21" xr:uid="{2522CC46-C67B-42D4-8D82-0DA55D7A989E}"/>
    <cellStyle name="Comma 2" xfId="20" xr:uid="{DBBDE678-F0D9-4225-B58B-F7F4ABC8EA37}"/>
    <cellStyle name="Comma 3" xfId="22" xr:uid="{BE767C39-EC50-4330-9333-4862F8F99147}"/>
    <cellStyle name="Comma 4" xfId="24" xr:uid="{1D639878-F553-4D2E-A808-46ED11D0EE55}"/>
    <cellStyle name="Currency" xfId="2" xr:uid="{00000000-0005-0000-0000-000002000000}"/>
    <cellStyle name="Currency [0]" xfId="3" xr:uid="{00000000-0005-0000-0000-000003000000}"/>
    <cellStyle name="Currency [0] 2" xfId="19" xr:uid="{87A52F5E-E8D0-4B8F-99EA-B40860176351}"/>
    <cellStyle name="Currency 2" xfId="18" xr:uid="{AA0CACBB-AB43-43F4-828B-20100911EFCC}"/>
    <cellStyle name="Currency 3" xfId="23" xr:uid="{11C7A926-5733-4C5D-83E1-E1070395BBA5}"/>
    <cellStyle name="Currency 4" xfId="25" xr:uid="{780136DE-06A8-4AA6-9015-DA4BA41592C5}"/>
    <cellStyle name="GridGroupingStyle" xfId="15" xr:uid="{00000000-0005-0000-0000-00000F000000}"/>
    <cellStyle name="negativeColor" xfId="6" xr:uid="{00000000-0005-0000-0000-000006000000}"/>
    <cellStyle name="Normal" xfId="0" builtinId="0"/>
    <cellStyle name="Percent" xfId="1" xr:uid="{00000000-0005-0000-0000-000001000000}"/>
    <cellStyle name="Porcentaje" xfId="27" builtinId="5"/>
    <cellStyle name="Porcentaje 2" xfId="26" xr:uid="{7EFA757B-9D68-43A0-A03E-AA07E7F106D9}"/>
    <cellStyle name="ReportHeaderStyle" xfId="13" xr:uid="{00000000-0005-0000-0000-00000D000000}"/>
    <cellStyle name="RowLevelNDataEvenStyle" xfId="12" xr:uid="{00000000-0005-0000-0000-00000C000000}"/>
    <cellStyle name="RowLevelNDataOddStyle" xfId="17" xr:uid="{00000000-0005-0000-0000-000011000000}"/>
    <cellStyle name="RowLevelNHeaderStyle" xfId="11" xr:uid="{00000000-0005-0000-0000-00000B000000}"/>
    <cellStyle name="RowLevelOneDataEvenStyle" xfId="8" xr:uid="{00000000-0005-0000-0000-000008000000}"/>
    <cellStyle name="RowLevelOneDataOddStyle" xfId="14" xr:uid="{00000000-0005-0000-0000-00000E000000}"/>
    <cellStyle name="RowLevelOneHeaderStyle" xfId="7" xr:uid="{00000000-0005-0000-0000-000007000000}"/>
    <cellStyle name="RowLevelTwoDataEvenStyle" xfId="10" xr:uid="{00000000-0005-0000-0000-00000A000000}"/>
    <cellStyle name="RowLevelTwoDataOddStyle" xfId="16" xr:uid="{00000000-0005-0000-0000-000010000000}"/>
    <cellStyle name="RowLevelTwoHeaderStyle" xfId="9" xr:uid="{00000000-0005-0000-0000-000009000000}"/>
  </cellStyles>
  <dxfs count="129">
    <dxf>
      <font>
        <sz val="14"/>
        <color theme="0"/>
      </font>
      <fill>
        <patternFill patternType="solid">
          <fgColor indexed="64"/>
          <bgColor rgb="FF002060"/>
        </patternFill>
      </fill>
    </dxf>
    <dxf>
      <border>
        <right style="thin">
          <color theme="3" tint="0.59999389629810485"/>
        </right>
        <top style="thin">
          <color theme="3" tint="0.59999389629810485"/>
        </top>
        <bottom style="thin">
          <color theme="3" tint="0.59999389629810485"/>
        </bottom>
      </border>
    </dxf>
    <dxf>
      <border>
        <right style="thin">
          <color theme="3" tint="0.59999389629810485"/>
        </right>
        <top style="thin">
          <color theme="3" tint="0.59999389629810485"/>
        </top>
        <bottom style="thin">
          <color theme="3" tint="0.59999389629810485"/>
        </bottom>
      </border>
    </dxf>
    <dxf>
      <border>
        <right style="thin">
          <color theme="3" tint="0.59999389629810485"/>
        </right>
        <top style="thin">
          <color theme="3" tint="0.59999389629810485"/>
        </top>
        <bottom style="thin">
          <color theme="3" tint="0.59999389629810485"/>
        </bottom>
      </border>
    </dxf>
    <dxf>
      <border>
        <right style="thin">
          <color theme="3" tint="0.59999389629810485"/>
        </right>
        <top style="thin">
          <color theme="3" tint="0.59999389629810485"/>
        </top>
        <bottom style="thin">
          <color theme="3" tint="0.59999389629810485"/>
        </bottom>
      </border>
    </dxf>
    <dxf>
      <border>
        <right style="thin">
          <color theme="3" tint="0.59999389629810485"/>
        </right>
        <top style="thin">
          <color theme="3" tint="0.59999389629810485"/>
        </top>
        <bottom style="thin">
          <color theme="3" tint="0.59999389629810485"/>
        </bottom>
      </border>
    </dxf>
    <dxf>
      <border>
        <right style="thin">
          <color theme="3" tint="0.59999389629810485"/>
        </right>
        <top style="thin">
          <color theme="3" tint="0.59999389629810485"/>
        </top>
        <bottom style="thin">
          <color theme="3" tint="0.59999389629810485"/>
        </bottom>
      </border>
    </dxf>
    <dxf>
      <border>
        <left style="thin">
          <color theme="3" tint="0.59999389629810485"/>
        </left>
        <right style="thin">
          <color theme="3" tint="0.59999389629810485"/>
        </right>
        <top style="thin">
          <color theme="3" tint="0.59999389629810485"/>
        </top>
        <bottom style="thin">
          <color theme="3" tint="0.59999389629810485"/>
        </bottom>
      </border>
    </dxf>
    <dxf>
      <alignment vertical="center"/>
    </dxf>
    <dxf>
      <alignment vertical="center"/>
    </dxf>
    <dxf>
      <alignment vertical="center"/>
    </dxf>
    <dxf>
      <alignment vertical="center"/>
    </dxf>
    <dxf>
      <alignment vertical="center"/>
    </dxf>
    <dxf>
      <alignment vertical="center"/>
    </dxf>
    <dxf>
      <alignment vertical="center"/>
    </dxf>
    <dxf>
      <alignment vertical="center"/>
    </dxf>
    <dxf>
      <alignment horizontal="center"/>
    </dxf>
    <dxf>
      <alignment horizontal="center"/>
    </dxf>
    <dxf>
      <alignment horizontal="center"/>
    </dxf>
    <dxf>
      <alignment horizontal="center"/>
    </dxf>
    <dxf>
      <alignment horizontal="center"/>
    </dxf>
    <dxf>
      <alignment horizontal="center"/>
    </dxf>
    <dxf>
      <font>
        <sz val="14"/>
        <color theme="0"/>
      </font>
      <fill>
        <patternFill patternType="solid">
          <fgColor indexed="64"/>
          <bgColor rgb="FF002060"/>
        </patternFill>
      </fill>
      <alignment vertical="center"/>
    </dxf>
    <dxf>
      <border>
        <right style="thin">
          <color theme="3" tint="0.59999389629810485"/>
        </right>
        <top style="thin">
          <color theme="3" tint="0.59999389629810485"/>
        </top>
        <bottom style="thin">
          <color theme="3" tint="0.59999389629810485"/>
        </bottom>
      </border>
    </dxf>
    <dxf>
      <border>
        <right style="thin">
          <color theme="3" tint="0.59999389629810485"/>
        </right>
        <top style="thin">
          <color theme="3" tint="0.59999389629810485"/>
        </top>
        <bottom style="thin">
          <color theme="3" tint="0.59999389629810485"/>
        </bottom>
      </border>
    </dxf>
    <dxf>
      <border>
        <right style="thin">
          <color theme="3" tint="0.59999389629810485"/>
        </right>
        <top style="thin">
          <color theme="3" tint="0.59999389629810485"/>
        </top>
        <bottom style="thin">
          <color theme="3" tint="0.59999389629810485"/>
        </bottom>
      </border>
    </dxf>
    <dxf>
      <border>
        <right style="thin">
          <color theme="3" tint="0.59999389629810485"/>
        </right>
        <top style="thin">
          <color theme="3" tint="0.59999389629810485"/>
        </top>
        <bottom style="thin">
          <color theme="3" tint="0.59999389629810485"/>
        </bottom>
      </border>
    </dxf>
    <dxf>
      <border>
        <right style="thin">
          <color theme="3" tint="0.59999389629810485"/>
        </right>
        <top style="thin">
          <color theme="3" tint="0.59999389629810485"/>
        </top>
        <bottom style="thin">
          <color theme="3" tint="0.59999389629810485"/>
        </bottom>
      </border>
    </dxf>
    <dxf>
      <border>
        <left style="thin">
          <color theme="3" tint="0.59999389629810485"/>
        </left>
        <right style="thin">
          <color theme="3" tint="0.59999389629810485"/>
        </right>
        <top style="thin">
          <color theme="3" tint="0.59999389629810485"/>
        </top>
        <bottom style="thin">
          <color theme="3" tint="0.59999389629810485"/>
        </bottom>
      </border>
    </dxf>
    <dxf>
      <alignment horizontal="center"/>
    </dxf>
    <dxf>
      <alignment horizontal="center"/>
    </dxf>
    <dxf>
      <alignment vertical="center"/>
    </dxf>
    <dxf>
      <alignment vertical="center"/>
    </dxf>
    <dxf>
      <alignment horizontal="center"/>
    </dxf>
    <dxf>
      <alignment vertical="center"/>
    </dxf>
    <dxf>
      <fill>
        <patternFill patternType="none">
          <bgColor auto="1"/>
        </patternFill>
      </fill>
    </dxf>
    <dxf>
      <fill>
        <patternFill patternType="none">
          <bgColor auto="1"/>
        </patternFill>
      </fill>
    </dxf>
    <dxf>
      <font>
        <sz val="14"/>
        <color theme="0"/>
      </font>
      <fill>
        <patternFill patternType="solid">
          <fgColor indexed="64"/>
          <bgColor rgb="FF002060"/>
        </patternFill>
      </fill>
    </dxf>
    <dxf>
      <border>
        <right style="thin">
          <color theme="3" tint="0.59999389629810485"/>
        </right>
        <top style="thin">
          <color theme="3" tint="0.59999389629810485"/>
        </top>
        <bottom style="thin">
          <color theme="3" tint="0.59999389629810485"/>
        </bottom>
      </border>
    </dxf>
    <dxf>
      <border>
        <left style="thin">
          <color theme="3" tint="0.59999389629810485"/>
        </left>
        <right style="thin">
          <color theme="3" tint="0.59999389629810485"/>
        </right>
        <top style="thin">
          <color theme="3" tint="0.59999389629810485"/>
        </top>
        <bottom style="thin">
          <color theme="3" tint="0.59999389629810485"/>
        </bottom>
      </border>
    </dxf>
    <dxf>
      <alignment vertical="center"/>
    </dxf>
    <dxf>
      <alignment vertical="center"/>
    </dxf>
    <dxf>
      <alignment vertical="center"/>
    </dxf>
    <dxf>
      <alignment vertical="center"/>
    </dxf>
    <dxf>
      <alignment vertical="center"/>
    </dxf>
    <dxf>
      <alignment vertical="center"/>
    </dxf>
    <dxf>
      <alignment vertical="center"/>
    </dxf>
    <dxf>
      <alignment horizontal="center"/>
    </dxf>
    <dxf>
      <alignment horizontal="center"/>
    </dxf>
    <dxf>
      <alignment horizontal="center"/>
    </dxf>
    <dxf>
      <alignment horizontal="center"/>
    </dxf>
    <dxf>
      <font>
        <b/>
      </font>
    </dxf>
    <dxf>
      <border>
        <right style="thin">
          <color theme="3" tint="0.59999389629810485"/>
        </right>
        <top style="thin">
          <color theme="3" tint="0.59999389629810485"/>
        </top>
        <bottom style="thin">
          <color theme="3" tint="0.59999389629810485"/>
        </bottom>
      </border>
    </dxf>
    <dxf>
      <border>
        <left style="thin">
          <color theme="3" tint="0.59999389629810485"/>
        </left>
        <right style="thin">
          <color theme="3" tint="0.59999389629810485"/>
        </right>
        <top style="thin">
          <color theme="3" tint="0.59999389629810485"/>
        </top>
        <bottom style="thin">
          <color theme="3" tint="0.59999389629810485"/>
        </bottom>
      </border>
    </dxf>
    <dxf>
      <alignment horizontal="center"/>
    </dxf>
    <dxf>
      <alignment vertical="center"/>
    </dxf>
    <dxf>
      <alignment horizontal="center"/>
    </dxf>
    <dxf>
      <alignment vertical="center"/>
    </dxf>
    <dxf>
      <numFmt numFmtId="0" formatCode="General"/>
      <alignment horizontal="general" vertical="top" textRotation="0" wrapText="0" indent="0" justifyLastLine="0" shrinkToFit="0" readingOrder="0"/>
    </dxf>
    <dxf>
      <numFmt numFmtId="0" formatCode="General"/>
      <alignment horizontal="center" vertical="top" textRotation="0" wrapText="0" indent="0" justifyLastLine="0" shrinkToFit="0" readingOrder="0"/>
    </dxf>
    <dxf>
      <alignment horizontal="general" vertical="top" textRotation="0" wrapText="0" indent="0" justifyLastLine="0" shrinkToFit="0" readingOrder="0"/>
    </dxf>
    <dxf>
      <alignment horizontal="general" vertical="top" textRotation="0" wrapText="0" indent="0" justifyLastLine="0" shrinkToFit="0" readingOrder="0"/>
    </dxf>
    <dxf>
      <alignment horizontal="general" vertical="top" textRotation="0" wrapText="0" indent="0" justifyLastLine="0" shrinkToFit="0" readingOrder="0"/>
    </dxf>
    <dxf>
      <alignment horizontal="general" vertical="top" textRotation="0" wrapText="0" indent="0" justifyLastLine="0" shrinkToFit="0" readingOrder="0"/>
    </dxf>
    <dxf>
      <alignment horizontal="general" vertical="top" textRotation="0" wrapText="0" indent="0" justifyLastLine="0" shrinkToFit="0" readingOrder="0"/>
    </dxf>
    <dxf>
      <alignment horizontal="general" vertical="top" textRotation="0" wrapText="0" indent="0" justifyLastLine="0" shrinkToFit="0" readingOrder="0"/>
    </dxf>
    <dxf>
      <alignment horizontal="general" vertical="top" textRotation="0" wrapText="0" indent="0" justifyLastLine="0" shrinkToFit="0" readingOrder="0"/>
    </dxf>
    <dxf>
      <alignment horizontal="general" vertical="top" textRotation="0" wrapText="0" indent="0" justifyLastLine="0" shrinkToFit="0" readingOrder="0"/>
    </dxf>
    <dxf>
      <alignment horizontal="general" vertical="top" textRotation="0" wrapText="0" indent="0" justifyLastLine="0" shrinkToFit="0" readingOrder="0"/>
    </dxf>
    <dxf>
      <alignment horizontal="general" vertical="top" textRotation="0" wrapText="0" indent="0" justifyLastLine="0" shrinkToFit="0" readingOrder="0"/>
    </dxf>
    <dxf>
      <alignment horizontal="general" vertical="top" textRotation="0" wrapText="0" indent="0" justifyLastLine="0" shrinkToFit="0" readingOrder="0"/>
    </dxf>
    <dxf>
      <alignment horizontal="general" vertical="top" textRotation="0" wrapText="0" indent="0" justifyLastLine="0" shrinkToFit="0" readingOrder="0"/>
    </dxf>
    <dxf>
      <alignment horizontal="general" vertical="top" textRotation="0" wrapText="0" indent="0" justifyLastLine="0" shrinkToFit="0" readingOrder="0"/>
    </dxf>
    <dxf>
      <alignment horizontal="general" vertical="top" textRotation="0" wrapText="0" indent="0" justifyLastLine="0" shrinkToFit="0" readingOrder="0"/>
    </dxf>
    <dxf>
      <alignment horizontal="general" vertical="top" textRotation="0" wrapText="0" indent="0" justifyLastLine="0" shrinkToFit="0" readingOrder="0"/>
    </dxf>
    <dxf>
      <alignment horizontal="general" vertical="top" textRotation="0" wrapText="0" indent="0" justifyLastLine="0" shrinkToFit="0" readingOrder="0"/>
    </dxf>
    <dxf>
      <alignment horizontal="general" vertical="top" textRotation="0" wrapText="0" indent="0" justifyLastLine="0" shrinkToFit="0" readingOrder="0"/>
    </dxf>
    <dxf>
      <alignment horizontal="general" vertical="top" textRotation="0" wrapText="0" indent="0" justifyLastLine="0" shrinkToFit="0" readingOrder="0"/>
    </dxf>
    <dxf>
      <alignment horizontal="general" vertical="top" textRotation="0" wrapText="0" indent="0" justifyLastLine="0" shrinkToFit="0" readingOrder="0"/>
    </dxf>
    <dxf>
      <alignment horizontal="general" vertical="top" textRotation="0" wrapText="0" indent="0" justifyLastLine="0" shrinkToFit="0" readingOrder="0"/>
    </dxf>
    <dxf>
      <alignment horizontal="general" vertical="top" textRotation="0" wrapText="0" indent="0" justifyLastLine="0" shrinkToFit="0" readingOrder="0"/>
    </dxf>
    <dxf>
      <alignment horizontal="general" vertical="top" textRotation="0" wrapText="0" indent="0" justifyLastLine="0" shrinkToFit="0" readingOrder="0"/>
    </dxf>
    <dxf>
      <alignment horizontal="general" vertical="top" textRotation="0" wrapText="0" indent="0" justifyLastLine="0" shrinkToFit="0" readingOrder="0"/>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fill>
        <patternFill patternType="none">
          <fgColor indexed="64"/>
          <bgColor auto="1"/>
        </patternFill>
      </fill>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pivotCacheDefinition" Target="pivotCache/pivotCacheDefinition2.xml"/><Relationship Id="rId10" Type="http://schemas.openxmlformats.org/officeDocument/2006/relationships/customXml" Target="../customXml/item1.xml"/><Relationship Id="rId4" Type="http://schemas.openxmlformats.org/officeDocument/2006/relationships/pivotCacheDefinition" Target="pivotCache/pivotCacheDefinition1.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pivotSource>
    <c:name>[2.2. Anexo 1. Monitoreo 3 Cuatrimestre 2024 Controles y Planes de tratamiento.xlsx]Resumen Monitoreo!TablaDinámica4</c:name>
    <c:fmtId val="5"/>
  </c:pivotSource>
  <c:chart>
    <c:autoTitleDeleted val="0"/>
    <c:pivotFmts>
      <c:pivotFmt>
        <c:idx val="0"/>
        <c:spPr>
          <a:solidFill>
            <a:srgbClr val="FFC000"/>
          </a:solidFill>
          <a:ln>
            <a:noFill/>
          </a:ln>
          <a:effectLst/>
        </c:spPr>
        <c:marker>
          <c:symbol val="none"/>
        </c:marker>
        <c:dLbl>
          <c:idx val="0"/>
          <c:delete val="1"/>
          <c:extLst>
            <c:ext xmlns:c15="http://schemas.microsoft.com/office/drawing/2012/chart" uri="{CE6537A1-D6FC-4f65-9D91-7224C49458BB}"/>
          </c:extLst>
        </c:dLbl>
      </c:pivotFmt>
      <c:pivotFmt>
        <c:idx val="1"/>
        <c:spPr>
          <a:solidFill>
            <a:srgbClr val="FF0000"/>
          </a:solidFill>
          <a:ln>
            <a:noFill/>
          </a:ln>
          <a:effectLst/>
        </c:spPr>
        <c:marker>
          <c:symbol val="none"/>
        </c:marker>
        <c:dLbl>
          <c:idx val="0"/>
          <c:delete val="1"/>
          <c:extLst>
            <c:ext xmlns:c15="http://schemas.microsoft.com/office/drawing/2012/chart" uri="{CE6537A1-D6FC-4f65-9D91-7224C49458BB}"/>
          </c:extLst>
        </c:dLbl>
      </c:pivotFmt>
      <c:pivotFmt>
        <c:idx val="2"/>
        <c:spPr>
          <a:solidFill>
            <a:srgbClr val="7030A0"/>
          </a:solidFill>
          <a:ln>
            <a:noFill/>
          </a:ln>
          <a:effectLst/>
        </c:spPr>
        <c:marker>
          <c:symbol val="none"/>
        </c:marker>
        <c:dLbl>
          <c:idx val="0"/>
          <c:delete val="1"/>
          <c:extLst>
            <c:ext xmlns:c15="http://schemas.microsoft.com/office/drawing/2012/chart" uri="{CE6537A1-D6FC-4f65-9D91-7224C49458BB}"/>
          </c:extLst>
        </c:dLbl>
      </c:pivotFmt>
      <c:pivotFmt>
        <c:idx val="3"/>
        <c:spPr>
          <a:solidFill>
            <a:srgbClr val="00B050"/>
          </a:solidFill>
          <a:ln>
            <a:noFill/>
          </a:ln>
          <a:effectLst/>
        </c:spPr>
        <c:marker>
          <c:symbol val="none"/>
        </c:marker>
        <c:dLbl>
          <c:idx val="0"/>
          <c:delete val="1"/>
          <c:extLst>
            <c:ext xmlns:c15="http://schemas.microsoft.com/office/drawing/2012/chart" uri="{CE6537A1-D6FC-4f65-9D91-7224C49458BB}"/>
          </c:extLst>
        </c:dLbl>
      </c:pivotFmt>
      <c:pivotFmt>
        <c:idx val="4"/>
        <c:spPr>
          <a:solidFill>
            <a:srgbClr val="0070C0"/>
          </a:solidFill>
          <a:ln>
            <a:noFill/>
          </a:ln>
          <a:effectLst/>
        </c:spPr>
        <c:marker>
          <c:symbol val="none"/>
        </c:marker>
        <c:dLbl>
          <c:idx val="0"/>
          <c:delete val="1"/>
          <c:extLst>
            <c:ext xmlns:c15="http://schemas.microsoft.com/office/drawing/2012/chart" uri="{CE6537A1-D6FC-4f65-9D91-7224C49458BB}"/>
          </c:extLst>
        </c:dLbl>
      </c:pivotFmt>
      <c:pivotFmt>
        <c:idx val="5"/>
        <c:spPr>
          <a:solidFill>
            <a:srgbClr val="FFC000"/>
          </a:solidFill>
          <a:ln>
            <a:noFill/>
          </a:ln>
          <a:effectLst/>
        </c:spPr>
        <c:marker>
          <c:symbol val="none"/>
        </c:marker>
        <c:dLbl>
          <c:idx val="0"/>
          <c:delete val="1"/>
          <c:extLst>
            <c:ext xmlns:c15="http://schemas.microsoft.com/office/drawing/2012/chart" uri="{CE6537A1-D6FC-4f65-9D91-7224C49458BB}"/>
          </c:extLst>
        </c:dLbl>
      </c:pivotFmt>
      <c:pivotFmt>
        <c:idx val="6"/>
        <c:spPr>
          <a:solidFill>
            <a:srgbClr val="FF0000"/>
          </a:solidFill>
          <a:ln>
            <a:noFill/>
          </a:ln>
          <a:effectLst/>
        </c:spPr>
        <c:marker>
          <c:symbol val="none"/>
        </c:marker>
        <c:dLbl>
          <c:idx val="0"/>
          <c:delete val="1"/>
          <c:extLst>
            <c:ext xmlns:c15="http://schemas.microsoft.com/office/drawing/2012/chart" uri="{CE6537A1-D6FC-4f65-9D91-7224C49458BB}"/>
          </c:extLst>
        </c:dLbl>
      </c:pivotFmt>
      <c:pivotFmt>
        <c:idx val="7"/>
        <c:spPr>
          <a:solidFill>
            <a:srgbClr val="7030A0"/>
          </a:solidFill>
          <a:ln>
            <a:noFill/>
          </a:ln>
          <a:effectLst/>
        </c:spPr>
        <c:marker>
          <c:symbol val="none"/>
        </c:marker>
        <c:dLbl>
          <c:idx val="0"/>
          <c:delete val="1"/>
          <c:extLst>
            <c:ext xmlns:c15="http://schemas.microsoft.com/office/drawing/2012/chart" uri="{CE6537A1-D6FC-4f65-9D91-7224C49458BB}"/>
          </c:extLst>
        </c:dLbl>
      </c:pivotFmt>
      <c:pivotFmt>
        <c:idx val="8"/>
        <c:spPr>
          <a:solidFill>
            <a:srgbClr val="00B050"/>
          </a:solidFill>
          <a:ln>
            <a:noFill/>
          </a:ln>
          <a:effectLst/>
        </c:spPr>
        <c:marker>
          <c:symbol val="none"/>
        </c:marker>
        <c:dLbl>
          <c:idx val="0"/>
          <c:delete val="1"/>
          <c:extLst>
            <c:ext xmlns:c15="http://schemas.microsoft.com/office/drawing/2012/chart" uri="{CE6537A1-D6FC-4f65-9D91-7224C49458BB}"/>
          </c:extLst>
        </c:dLbl>
      </c:pivotFmt>
      <c:pivotFmt>
        <c:idx val="9"/>
        <c:spPr>
          <a:solidFill>
            <a:srgbClr val="0070C0"/>
          </a:solidFill>
          <a:ln>
            <a:noFill/>
          </a:ln>
          <a:effectLst/>
        </c:spPr>
        <c:marker>
          <c:symbol val="none"/>
        </c:marker>
        <c:dLbl>
          <c:idx val="0"/>
          <c:delete val="1"/>
          <c:extLst>
            <c:ext xmlns:c15="http://schemas.microsoft.com/office/drawing/2012/chart" uri="{CE6537A1-D6FC-4f65-9D91-7224C49458BB}"/>
          </c:extLst>
        </c:dLbl>
      </c:pivotFmt>
      <c:pivotFmt>
        <c:idx val="10"/>
        <c:spPr>
          <a:solidFill>
            <a:srgbClr val="FFC000"/>
          </a:solidFill>
          <a:ln>
            <a:noFill/>
          </a:ln>
          <a:effectLst/>
        </c:spPr>
        <c:marker>
          <c:symbol val="none"/>
        </c:marker>
        <c:dLbl>
          <c:idx val="0"/>
          <c:delete val="1"/>
          <c:extLst>
            <c:ext xmlns:c15="http://schemas.microsoft.com/office/drawing/2012/chart" uri="{CE6537A1-D6FC-4f65-9D91-7224C49458BB}"/>
          </c:extLst>
        </c:dLbl>
      </c:pivotFmt>
      <c:pivotFmt>
        <c:idx val="11"/>
        <c:spPr>
          <a:solidFill>
            <a:srgbClr val="FF0000"/>
          </a:solidFill>
          <a:ln>
            <a:noFill/>
          </a:ln>
          <a:effectLst/>
        </c:spPr>
        <c:marker>
          <c:symbol val="none"/>
        </c:marker>
        <c:dLbl>
          <c:idx val="0"/>
          <c:delete val="1"/>
          <c:extLst>
            <c:ext xmlns:c15="http://schemas.microsoft.com/office/drawing/2012/chart" uri="{CE6537A1-D6FC-4f65-9D91-7224C49458BB}"/>
          </c:extLst>
        </c:dLbl>
      </c:pivotFmt>
      <c:pivotFmt>
        <c:idx val="12"/>
        <c:spPr>
          <a:solidFill>
            <a:srgbClr val="7030A0"/>
          </a:solidFill>
          <a:ln>
            <a:noFill/>
          </a:ln>
          <a:effectLst/>
        </c:spPr>
        <c:marker>
          <c:symbol val="none"/>
        </c:marker>
        <c:dLbl>
          <c:idx val="0"/>
          <c:delete val="1"/>
          <c:extLst>
            <c:ext xmlns:c15="http://schemas.microsoft.com/office/drawing/2012/chart" uri="{CE6537A1-D6FC-4f65-9D91-7224C49458BB}"/>
          </c:extLst>
        </c:dLbl>
      </c:pivotFmt>
      <c:pivotFmt>
        <c:idx val="13"/>
        <c:spPr>
          <a:solidFill>
            <a:srgbClr val="00B050"/>
          </a:solidFill>
          <a:ln>
            <a:noFill/>
          </a:ln>
          <a:effectLst/>
        </c:spPr>
        <c:marker>
          <c:symbol val="none"/>
        </c:marker>
        <c:dLbl>
          <c:idx val="0"/>
          <c:delete val="1"/>
          <c:extLst>
            <c:ext xmlns:c15="http://schemas.microsoft.com/office/drawing/2012/chart" uri="{CE6537A1-D6FC-4f65-9D91-7224C49458BB}"/>
          </c:extLst>
        </c:dLbl>
      </c:pivotFmt>
      <c:pivotFmt>
        <c:idx val="14"/>
        <c:spPr>
          <a:solidFill>
            <a:srgbClr val="0070C0"/>
          </a:solidFill>
          <a:ln>
            <a:noFill/>
          </a:ln>
          <a:effectLst/>
        </c:spPr>
        <c:marker>
          <c:symbol val="none"/>
        </c:marker>
        <c:dLbl>
          <c:idx val="0"/>
          <c:delete val="1"/>
          <c:extLst>
            <c:ext xmlns:c15="http://schemas.microsoft.com/office/drawing/2012/chart" uri="{CE6537A1-D6FC-4f65-9D91-7224C49458BB}"/>
          </c:extLst>
        </c:dLbl>
      </c:pivotFmt>
      <c:pivotFmt>
        <c:idx val="15"/>
        <c:spPr>
          <a:solidFill>
            <a:srgbClr val="FFC000"/>
          </a:solidFill>
          <a:ln>
            <a:noFill/>
          </a:ln>
          <a:effectLst/>
        </c:spPr>
        <c:marker>
          <c:symbol val="none"/>
        </c:marker>
        <c:dLbl>
          <c:idx val="0"/>
          <c:delete val="1"/>
          <c:extLst>
            <c:ext xmlns:c15="http://schemas.microsoft.com/office/drawing/2012/chart" uri="{CE6537A1-D6FC-4f65-9D91-7224C49458BB}"/>
          </c:extLst>
        </c:dLbl>
      </c:pivotFmt>
      <c:pivotFmt>
        <c:idx val="16"/>
        <c:spPr>
          <a:solidFill>
            <a:srgbClr val="FF0000"/>
          </a:solidFill>
          <a:ln>
            <a:noFill/>
          </a:ln>
          <a:effectLst/>
        </c:spPr>
        <c:marker>
          <c:symbol val="none"/>
        </c:marker>
        <c:dLbl>
          <c:idx val="0"/>
          <c:delete val="1"/>
          <c:extLst>
            <c:ext xmlns:c15="http://schemas.microsoft.com/office/drawing/2012/chart" uri="{CE6537A1-D6FC-4f65-9D91-7224C49458BB}"/>
          </c:extLst>
        </c:dLbl>
      </c:pivotFmt>
      <c:pivotFmt>
        <c:idx val="17"/>
        <c:spPr>
          <a:solidFill>
            <a:srgbClr val="7030A0"/>
          </a:solidFill>
          <a:ln>
            <a:noFill/>
          </a:ln>
          <a:effectLst/>
        </c:spPr>
        <c:marker>
          <c:symbol val="none"/>
        </c:marker>
        <c:dLbl>
          <c:idx val="0"/>
          <c:delete val="1"/>
          <c:extLst>
            <c:ext xmlns:c15="http://schemas.microsoft.com/office/drawing/2012/chart" uri="{CE6537A1-D6FC-4f65-9D91-7224C49458BB}"/>
          </c:extLst>
        </c:dLbl>
      </c:pivotFmt>
      <c:pivotFmt>
        <c:idx val="18"/>
        <c:spPr>
          <a:solidFill>
            <a:srgbClr val="00B050"/>
          </a:solidFill>
          <a:ln>
            <a:noFill/>
          </a:ln>
          <a:effectLst/>
        </c:spPr>
        <c:marker>
          <c:symbol val="none"/>
        </c:marker>
        <c:dLbl>
          <c:idx val="0"/>
          <c:delete val="1"/>
          <c:extLst>
            <c:ext xmlns:c15="http://schemas.microsoft.com/office/drawing/2012/chart" uri="{CE6537A1-D6FC-4f65-9D91-7224C49458BB}"/>
          </c:extLst>
        </c:dLbl>
      </c:pivotFmt>
      <c:pivotFmt>
        <c:idx val="19"/>
        <c:spPr>
          <a:solidFill>
            <a:srgbClr val="0070C0"/>
          </a:solidFill>
          <a:ln>
            <a:noFill/>
          </a:ln>
          <a:effectLst/>
        </c:spPr>
        <c:marker>
          <c:symbol val="none"/>
        </c:marker>
        <c:dLbl>
          <c:idx val="0"/>
          <c:delete val="1"/>
          <c:extLst>
            <c:ext xmlns:c15="http://schemas.microsoft.com/office/drawing/2012/chart" uri="{CE6537A1-D6FC-4f65-9D91-7224C49458BB}"/>
          </c:extLst>
        </c:dLbl>
      </c:pivotFmt>
      <c:pivotFmt>
        <c:idx val="20"/>
        <c:spPr>
          <a:solidFill>
            <a:srgbClr val="FFC000"/>
          </a:solidFill>
          <a:ln>
            <a:noFill/>
          </a:ln>
          <a:effectLst/>
        </c:spPr>
        <c:marker>
          <c:symbol val="none"/>
        </c:marker>
      </c:pivotFmt>
      <c:pivotFmt>
        <c:idx val="21"/>
        <c:spPr>
          <a:solidFill>
            <a:srgbClr val="FF0000"/>
          </a:solidFill>
          <a:ln>
            <a:noFill/>
          </a:ln>
          <a:effectLst/>
        </c:spPr>
        <c:marker>
          <c:symbol val="none"/>
        </c:marker>
      </c:pivotFmt>
      <c:pivotFmt>
        <c:idx val="22"/>
        <c:spPr>
          <a:solidFill>
            <a:srgbClr val="7030A0"/>
          </a:solidFill>
          <a:ln>
            <a:noFill/>
          </a:ln>
          <a:effectLst/>
        </c:spPr>
        <c:marker>
          <c:symbol val="none"/>
        </c:marker>
      </c:pivotFmt>
      <c:pivotFmt>
        <c:idx val="23"/>
        <c:spPr>
          <a:solidFill>
            <a:srgbClr val="00B050"/>
          </a:solidFill>
          <a:ln>
            <a:noFill/>
          </a:ln>
          <a:effectLst/>
        </c:spPr>
        <c:marker>
          <c:symbol val="none"/>
        </c:marker>
      </c:pivotFmt>
      <c:pivotFmt>
        <c:idx val="24"/>
        <c:spPr>
          <a:solidFill>
            <a:srgbClr val="0070C0"/>
          </a:solidFill>
          <a:ln>
            <a:noFill/>
          </a:ln>
          <a:effectLst/>
        </c:spPr>
        <c:marker>
          <c:symbol val="none"/>
        </c:marker>
      </c:pivotFmt>
    </c:pivotFmts>
    <c:plotArea>
      <c:layout/>
      <c:barChart>
        <c:barDir val="bar"/>
        <c:grouping val="stacked"/>
        <c:varyColors val="0"/>
        <c:ser>
          <c:idx val="0"/>
          <c:order val="0"/>
          <c:tx>
            <c:strRef>
              <c:f>'Resumen Monitoreo'!$K$1:$K$2</c:f>
              <c:strCache>
                <c:ptCount val="1"/>
                <c:pt idx="0">
                  <c:v>Cumple parcialmente</c:v>
                </c:pt>
              </c:strCache>
            </c:strRef>
          </c:tx>
          <c:spPr>
            <a:solidFill>
              <a:srgbClr val="FFC000"/>
            </a:solidFill>
            <a:ln>
              <a:noFill/>
            </a:ln>
            <a:effectLst/>
          </c:spPr>
          <c:invertIfNegative val="0"/>
          <c:cat>
            <c:strRef>
              <c:f>'Resumen Monitoreo'!$J$3:$J$23</c:f>
              <c:strCache>
                <c:ptCount val="20"/>
                <c:pt idx="0">
                  <c:v>Gestión Social</c:v>
                </c:pt>
                <c:pt idx="1">
                  <c:v>Gestión de Pérdidas de Agua</c:v>
                </c:pt>
                <c:pt idx="2">
                  <c:v>Evaluación Independiente</c:v>
                </c:pt>
                <c:pt idx="3">
                  <c:v>Gestión de Comunicaciones</c:v>
                </c:pt>
                <c:pt idx="4">
                  <c:v>Gestión del Conocimiento e Innovación</c:v>
                </c:pt>
                <c:pt idx="5">
                  <c:v>Gestión de TIC</c:v>
                </c:pt>
                <c:pt idx="6">
                  <c:v>Gestión Predial</c:v>
                </c:pt>
                <c:pt idx="7">
                  <c:v>Gestión de Mantenimiento, Calibración, Hidrometeorología y Ensayo</c:v>
                </c:pt>
                <c:pt idx="8">
                  <c:v>Gestión Jurídica</c:v>
                </c:pt>
                <c:pt idx="9">
                  <c:v>Gestión Contractual</c:v>
                </c:pt>
                <c:pt idx="10">
                  <c:v>Direccionamiento Estratégico y Planeación</c:v>
                </c:pt>
                <c:pt idx="11">
                  <c:v>Gestión del Talento Humano</c:v>
                </c:pt>
                <c:pt idx="12">
                  <c:v>Gestión Documental</c:v>
                </c:pt>
                <c:pt idx="13">
                  <c:v>Gestión Comercial</c:v>
                </c:pt>
                <c:pt idx="14">
                  <c:v>Servicio Alcantarillado Sanitario y Pluvial</c:v>
                </c:pt>
                <c:pt idx="15">
                  <c:v>Gestión Financiera</c:v>
                </c:pt>
                <c:pt idx="16">
                  <c:v>Gestión Ambiental</c:v>
                </c:pt>
                <c:pt idx="17">
                  <c:v>Servicio Acueducto</c:v>
                </c:pt>
                <c:pt idx="18">
                  <c:v>Gestión de Calibración, Hidrometeorología y Ensayo</c:v>
                </c:pt>
                <c:pt idx="19">
                  <c:v>Gestión de Servicios Administrativos</c:v>
                </c:pt>
              </c:strCache>
            </c:strRef>
          </c:cat>
          <c:val>
            <c:numRef>
              <c:f>'Resumen Monitoreo'!$K$3:$K$23</c:f>
              <c:numCache>
                <c:formatCode>General</c:formatCode>
                <c:ptCount val="20"/>
                <c:pt idx="6">
                  <c:v>1</c:v>
                </c:pt>
                <c:pt idx="7">
                  <c:v>1</c:v>
                </c:pt>
                <c:pt idx="10">
                  <c:v>5</c:v>
                </c:pt>
                <c:pt idx="11">
                  <c:v>2</c:v>
                </c:pt>
                <c:pt idx="12">
                  <c:v>8</c:v>
                </c:pt>
                <c:pt idx="13">
                  <c:v>18</c:v>
                </c:pt>
                <c:pt idx="14">
                  <c:v>7</c:v>
                </c:pt>
                <c:pt idx="15">
                  <c:v>4</c:v>
                </c:pt>
                <c:pt idx="16">
                  <c:v>10</c:v>
                </c:pt>
                <c:pt idx="17">
                  <c:v>8</c:v>
                </c:pt>
                <c:pt idx="18">
                  <c:v>2</c:v>
                </c:pt>
                <c:pt idx="19">
                  <c:v>6</c:v>
                </c:pt>
              </c:numCache>
            </c:numRef>
          </c:val>
          <c:extLst>
            <c:ext xmlns:c16="http://schemas.microsoft.com/office/drawing/2014/chart" uri="{C3380CC4-5D6E-409C-BE32-E72D297353CC}">
              <c16:uniqueId val="{0000000B-EF69-47B1-A39C-D80EACC8C08E}"/>
            </c:ext>
          </c:extLst>
        </c:ser>
        <c:ser>
          <c:idx val="1"/>
          <c:order val="1"/>
          <c:tx>
            <c:strRef>
              <c:f>'Resumen Monitoreo'!$L$1:$L$2</c:f>
              <c:strCache>
                <c:ptCount val="1"/>
                <c:pt idx="0">
                  <c:v>No cumplen</c:v>
                </c:pt>
              </c:strCache>
            </c:strRef>
          </c:tx>
          <c:spPr>
            <a:solidFill>
              <a:srgbClr val="FF0000"/>
            </a:solidFill>
            <a:ln>
              <a:noFill/>
            </a:ln>
            <a:effectLst/>
          </c:spPr>
          <c:invertIfNegative val="0"/>
          <c:cat>
            <c:strRef>
              <c:f>'Resumen Monitoreo'!$J$3:$J$23</c:f>
              <c:strCache>
                <c:ptCount val="20"/>
                <c:pt idx="0">
                  <c:v>Gestión Social</c:v>
                </c:pt>
                <c:pt idx="1">
                  <c:v>Gestión de Pérdidas de Agua</c:v>
                </c:pt>
                <c:pt idx="2">
                  <c:v>Evaluación Independiente</c:v>
                </c:pt>
                <c:pt idx="3">
                  <c:v>Gestión de Comunicaciones</c:v>
                </c:pt>
                <c:pt idx="4">
                  <c:v>Gestión del Conocimiento e Innovación</c:v>
                </c:pt>
                <c:pt idx="5">
                  <c:v>Gestión de TIC</c:v>
                </c:pt>
                <c:pt idx="6">
                  <c:v>Gestión Predial</c:v>
                </c:pt>
                <c:pt idx="7">
                  <c:v>Gestión de Mantenimiento, Calibración, Hidrometeorología y Ensayo</c:v>
                </c:pt>
                <c:pt idx="8">
                  <c:v>Gestión Jurídica</c:v>
                </c:pt>
                <c:pt idx="9">
                  <c:v>Gestión Contractual</c:v>
                </c:pt>
                <c:pt idx="10">
                  <c:v>Direccionamiento Estratégico y Planeación</c:v>
                </c:pt>
                <c:pt idx="11">
                  <c:v>Gestión del Talento Humano</c:v>
                </c:pt>
                <c:pt idx="12">
                  <c:v>Gestión Documental</c:v>
                </c:pt>
                <c:pt idx="13">
                  <c:v>Gestión Comercial</c:v>
                </c:pt>
                <c:pt idx="14">
                  <c:v>Servicio Alcantarillado Sanitario y Pluvial</c:v>
                </c:pt>
                <c:pt idx="15">
                  <c:v>Gestión Financiera</c:v>
                </c:pt>
                <c:pt idx="16">
                  <c:v>Gestión Ambiental</c:v>
                </c:pt>
                <c:pt idx="17">
                  <c:v>Servicio Acueducto</c:v>
                </c:pt>
                <c:pt idx="18">
                  <c:v>Gestión de Calibración, Hidrometeorología y Ensayo</c:v>
                </c:pt>
                <c:pt idx="19">
                  <c:v>Gestión de Servicios Administrativos</c:v>
                </c:pt>
              </c:strCache>
            </c:strRef>
          </c:cat>
          <c:val>
            <c:numRef>
              <c:f>'Resumen Monitoreo'!$L$3:$L$23</c:f>
              <c:numCache>
                <c:formatCode>General</c:formatCode>
                <c:ptCount val="20"/>
                <c:pt idx="0">
                  <c:v>2</c:v>
                </c:pt>
                <c:pt idx="6">
                  <c:v>1</c:v>
                </c:pt>
                <c:pt idx="8">
                  <c:v>3</c:v>
                </c:pt>
                <c:pt idx="12">
                  <c:v>9</c:v>
                </c:pt>
                <c:pt idx="13">
                  <c:v>2</c:v>
                </c:pt>
                <c:pt idx="14">
                  <c:v>3</c:v>
                </c:pt>
                <c:pt idx="15">
                  <c:v>4</c:v>
                </c:pt>
                <c:pt idx="16">
                  <c:v>6</c:v>
                </c:pt>
                <c:pt idx="17">
                  <c:v>4</c:v>
                </c:pt>
                <c:pt idx="18">
                  <c:v>1</c:v>
                </c:pt>
                <c:pt idx="19">
                  <c:v>9</c:v>
                </c:pt>
              </c:numCache>
            </c:numRef>
          </c:val>
          <c:extLst>
            <c:ext xmlns:c16="http://schemas.microsoft.com/office/drawing/2014/chart" uri="{C3380CC4-5D6E-409C-BE32-E72D297353CC}">
              <c16:uniqueId val="{0000000D-EF69-47B1-A39C-D80EACC8C08E}"/>
            </c:ext>
          </c:extLst>
        </c:ser>
        <c:ser>
          <c:idx val="2"/>
          <c:order val="2"/>
          <c:tx>
            <c:strRef>
              <c:f>'Resumen Monitoreo'!$M$1:$M$2</c:f>
              <c:strCache>
                <c:ptCount val="1"/>
                <c:pt idx="0">
                  <c:v>No cuentan con evidencias</c:v>
                </c:pt>
              </c:strCache>
            </c:strRef>
          </c:tx>
          <c:spPr>
            <a:solidFill>
              <a:srgbClr val="7030A0"/>
            </a:solidFill>
            <a:ln>
              <a:noFill/>
            </a:ln>
            <a:effectLst/>
          </c:spPr>
          <c:invertIfNegative val="0"/>
          <c:cat>
            <c:strRef>
              <c:f>'Resumen Monitoreo'!$J$3:$J$23</c:f>
              <c:strCache>
                <c:ptCount val="20"/>
                <c:pt idx="0">
                  <c:v>Gestión Social</c:v>
                </c:pt>
                <c:pt idx="1">
                  <c:v>Gestión de Pérdidas de Agua</c:v>
                </c:pt>
                <c:pt idx="2">
                  <c:v>Evaluación Independiente</c:v>
                </c:pt>
                <c:pt idx="3">
                  <c:v>Gestión de Comunicaciones</c:v>
                </c:pt>
                <c:pt idx="4">
                  <c:v>Gestión del Conocimiento e Innovación</c:v>
                </c:pt>
                <c:pt idx="5">
                  <c:v>Gestión de TIC</c:v>
                </c:pt>
                <c:pt idx="6">
                  <c:v>Gestión Predial</c:v>
                </c:pt>
                <c:pt idx="7">
                  <c:v>Gestión de Mantenimiento, Calibración, Hidrometeorología y Ensayo</c:v>
                </c:pt>
                <c:pt idx="8">
                  <c:v>Gestión Jurídica</c:v>
                </c:pt>
                <c:pt idx="9">
                  <c:v>Gestión Contractual</c:v>
                </c:pt>
                <c:pt idx="10">
                  <c:v>Direccionamiento Estratégico y Planeación</c:v>
                </c:pt>
                <c:pt idx="11">
                  <c:v>Gestión del Talento Humano</c:v>
                </c:pt>
                <c:pt idx="12">
                  <c:v>Gestión Documental</c:v>
                </c:pt>
                <c:pt idx="13">
                  <c:v>Gestión Comercial</c:v>
                </c:pt>
                <c:pt idx="14">
                  <c:v>Servicio Alcantarillado Sanitario y Pluvial</c:v>
                </c:pt>
                <c:pt idx="15">
                  <c:v>Gestión Financiera</c:v>
                </c:pt>
                <c:pt idx="16">
                  <c:v>Gestión Ambiental</c:v>
                </c:pt>
                <c:pt idx="17">
                  <c:v>Servicio Acueducto</c:v>
                </c:pt>
                <c:pt idx="18">
                  <c:v>Gestión de Calibración, Hidrometeorología y Ensayo</c:v>
                </c:pt>
                <c:pt idx="19">
                  <c:v>Gestión de Servicios Administrativos</c:v>
                </c:pt>
              </c:strCache>
            </c:strRef>
          </c:cat>
          <c:val>
            <c:numRef>
              <c:f>'Resumen Monitoreo'!$M$3:$M$23</c:f>
              <c:numCache>
                <c:formatCode>General</c:formatCode>
                <c:ptCount val="20"/>
                <c:pt idx="0">
                  <c:v>1</c:v>
                </c:pt>
                <c:pt idx="1">
                  <c:v>4</c:v>
                </c:pt>
                <c:pt idx="2">
                  <c:v>1</c:v>
                </c:pt>
                <c:pt idx="3">
                  <c:v>4</c:v>
                </c:pt>
                <c:pt idx="7">
                  <c:v>5</c:v>
                </c:pt>
                <c:pt idx="8">
                  <c:v>2</c:v>
                </c:pt>
                <c:pt idx="10">
                  <c:v>1</c:v>
                </c:pt>
                <c:pt idx="11">
                  <c:v>4</c:v>
                </c:pt>
                <c:pt idx="12">
                  <c:v>4</c:v>
                </c:pt>
                <c:pt idx="13">
                  <c:v>6</c:v>
                </c:pt>
                <c:pt idx="14">
                  <c:v>9</c:v>
                </c:pt>
                <c:pt idx="15">
                  <c:v>4</c:v>
                </c:pt>
                <c:pt idx="16">
                  <c:v>13</c:v>
                </c:pt>
                <c:pt idx="17">
                  <c:v>10</c:v>
                </c:pt>
                <c:pt idx="18">
                  <c:v>1</c:v>
                </c:pt>
                <c:pt idx="19">
                  <c:v>13</c:v>
                </c:pt>
              </c:numCache>
            </c:numRef>
          </c:val>
          <c:extLst>
            <c:ext xmlns:c16="http://schemas.microsoft.com/office/drawing/2014/chart" uri="{C3380CC4-5D6E-409C-BE32-E72D297353CC}">
              <c16:uniqueId val="{0000000F-EF69-47B1-A39C-D80EACC8C08E}"/>
            </c:ext>
          </c:extLst>
        </c:ser>
        <c:ser>
          <c:idx val="3"/>
          <c:order val="3"/>
          <c:tx>
            <c:strRef>
              <c:f>'Resumen Monitoreo'!$N$1:$N$2</c:f>
              <c:strCache>
                <c:ptCount val="1"/>
                <c:pt idx="0">
                  <c:v>Cumplen</c:v>
                </c:pt>
              </c:strCache>
            </c:strRef>
          </c:tx>
          <c:spPr>
            <a:solidFill>
              <a:srgbClr val="00B050"/>
            </a:solidFill>
            <a:ln>
              <a:noFill/>
            </a:ln>
            <a:effectLst/>
          </c:spPr>
          <c:invertIfNegative val="0"/>
          <c:cat>
            <c:strRef>
              <c:f>'Resumen Monitoreo'!$J$3:$J$23</c:f>
              <c:strCache>
                <c:ptCount val="20"/>
                <c:pt idx="0">
                  <c:v>Gestión Social</c:v>
                </c:pt>
                <c:pt idx="1">
                  <c:v>Gestión de Pérdidas de Agua</c:v>
                </c:pt>
                <c:pt idx="2">
                  <c:v>Evaluación Independiente</c:v>
                </c:pt>
                <c:pt idx="3">
                  <c:v>Gestión de Comunicaciones</c:v>
                </c:pt>
                <c:pt idx="4">
                  <c:v>Gestión del Conocimiento e Innovación</c:v>
                </c:pt>
                <c:pt idx="5">
                  <c:v>Gestión de TIC</c:v>
                </c:pt>
                <c:pt idx="6">
                  <c:v>Gestión Predial</c:v>
                </c:pt>
                <c:pt idx="7">
                  <c:v>Gestión de Mantenimiento, Calibración, Hidrometeorología y Ensayo</c:v>
                </c:pt>
                <c:pt idx="8">
                  <c:v>Gestión Jurídica</c:v>
                </c:pt>
                <c:pt idx="9">
                  <c:v>Gestión Contractual</c:v>
                </c:pt>
                <c:pt idx="10">
                  <c:v>Direccionamiento Estratégico y Planeación</c:v>
                </c:pt>
                <c:pt idx="11">
                  <c:v>Gestión del Talento Humano</c:v>
                </c:pt>
                <c:pt idx="12">
                  <c:v>Gestión Documental</c:v>
                </c:pt>
                <c:pt idx="13">
                  <c:v>Gestión Comercial</c:v>
                </c:pt>
                <c:pt idx="14">
                  <c:v>Servicio Alcantarillado Sanitario y Pluvial</c:v>
                </c:pt>
                <c:pt idx="15">
                  <c:v>Gestión Financiera</c:v>
                </c:pt>
                <c:pt idx="16">
                  <c:v>Gestión Ambiental</c:v>
                </c:pt>
                <c:pt idx="17">
                  <c:v>Servicio Acueducto</c:v>
                </c:pt>
                <c:pt idx="18">
                  <c:v>Gestión de Calibración, Hidrometeorología y Ensayo</c:v>
                </c:pt>
                <c:pt idx="19">
                  <c:v>Gestión de Servicios Administrativos</c:v>
                </c:pt>
              </c:strCache>
            </c:strRef>
          </c:cat>
          <c:val>
            <c:numRef>
              <c:f>'Resumen Monitoreo'!$N$3:$N$23</c:f>
              <c:numCache>
                <c:formatCode>General</c:formatCode>
                <c:ptCount val="20"/>
                <c:pt idx="0">
                  <c:v>1</c:v>
                </c:pt>
                <c:pt idx="1">
                  <c:v>1</c:v>
                </c:pt>
                <c:pt idx="2">
                  <c:v>3</c:v>
                </c:pt>
                <c:pt idx="3">
                  <c:v>10</c:v>
                </c:pt>
                <c:pt idx="4">
                  <c:v>13</c:v>
                </c:pt>
                <c:pt idx="5">
                  <c:v>14</c:v>
                </c:pt>
                <c:pt idx="6">
                  <c:v>16</c:v>
                </c:pt>
                <c:pt idx="7">
                  <c:v>13</c:v>
                </c:pt>
                <c:pt idx="8">
                  <c:v>15</c:v>
                </c:pt>
                <c:pt idx="9">
                  <c:v>21</c:v>
                </c:pt>
                <c:pt idx="10">
                  <c:v>22</c:v>
                </c:pt>
                <c:pt idx="11">
                  <c:v>23</c:v>
                </c:pt>
                <c:pt idx="12">
                  <c:v>12</c:v>
                </c:pt>
                <c:pt idx="13">
                  <c:v>7</c:v>
                </c:pt>
                <c:pt idx="14">
                  <c:v>17</c:v>
                </c:pt>
                <c:pt idx="15">
                  <c:v>40</c:v>
                </c:pt>
                <c:pt idx="16">
                  <c:v>23</c:v>
                </c:pt>
                <c:pt idx="17">
                  <c:v>31</c:v>
                </c:pt>
                <c:pt idx="18">
                  <c:v>51</c:v>
                </c:pt>
                <c:pt idx="19">
                  <c:v>35</c:v>
                </c:pt>
              </c:numCache>
            </c:numRef>
          </c:val>
          <c:extLst>
            <c:ext xmlns:c16="http://schemas.microsoft.com/office/drawing/2014/chart" uri="{C3380CC4-5D6E-409C-BE32-E72D297353CC}">
              <c16:uniqueId val="{00000011-EF69-47B1-A39C-D80EACC8C08E}"/>
            </c:ext>
          </c:extLst>
        </c:ser>
        <c:ser>
          <c:idx val="4"/>
          <c:order val="4"/>
          <c:tx>
            <c:strRef>
              <c:f>'Resumen Monitoreo'!$O$1:$O$2</c:f>
              <c:strCache>
                <c:ptCount val="1"/>
                <c:pt idx="0">
                  <c:v>Evidencias no aplican para el periodo</c:v>
                </c:pt>
              </c:strCache>
            </c:strRef>
          </c:tx>
          <c:spPr>
            <a:solidFill>
              <a:srgbClr val="0070C0"/>
            </a:solidFill>
            <a:ln>
              <a:noFill/>
            </a:ln>
            <a:effectLst/>
          </c:spPr>
          <c:invertIfNegative val="0"/>
          <c:cat>
            <c:strRef>
              <c:f>'Resumen Monitoreo'!$J$3:$J$23</c:f>
              <c:strCache>
                <c:ptCount val="20"/>
                <c:pt idx="0">
                  <c:v>Gestión Social</c:v>
                </c:pt>
                <c:pt idx="1">
                  <c:v>Gestión de Pérdidas de Agua</c:v>
                </c:pt>
                <c:pt idx="2">
                  <c:v>Evaluación Independiente</c:v>
                </c:pt>
                <c:pt idx="3">
                  <c:v>Gestión de Comunicaciones</c:v>
                </c:pt>
                <c:pt idx="4">
                  <c:v>Gestión del Conocimiento e Innovación</c:v>
                </c:pt>
                <c:pt idx="5">
                  <c:v>Gestión de TIC</c:v>
                </c:pt>
                <c:pt idx="6">
                  <c:v>Gestión Predial</c:v>
                </c:pt>
                <c:pt idx="7">
                  <c:v>Gestión de Mantenimiento, Calibración, Hidrometeorología y Ensayo</c:v>
                </c:pt>
                <c:pt idx="8">
                  <c:v>Gestión Jurídica</c:v>
                </c:pt>
                <c:pt idx="9">
                  <c:v>Gestión Contractual</c:v>
                </c:pt>
                <c:pt idx="10">
                  <c:v>Direccionamiento Estratégico y Planeación</c:v>
                </c:pt>
                <c:pt idx="11">
                  <c:v>Gestión del Talento Humano</c:v>
                </c:pt>
                <c:pt idx="12">
                  <c:v>Gestión Documental</c:v>
                </c:pt>
                <c:pt idx="13">
                  <c:v>Gestión Comercial</c:v>
                </c:pt>
                <c:pt idx="14">
                  <c:v>Servicio Alcantarillado Sanitario y Pluvial</c:v>
                </c:pt>
                <c:pt idx="15">
                  <c:v>Gestión Financiera</c:v>
                </c:pt>
                <c:pt idx="16">
                  <c:v>Gestión Ambiental</c:v>
                </c:pt>
                <c:pt idx="17">
                  <c:v>Servicio Acueducto</c:v>
                </c:pt>
                <c:pt idx="18">
                  <c:v>Gestión de Calibración, Hidrometeorología y Ensayo</c:v>
                </c:pt>
                <c:pt idx="19">
                  <c:v>Gestión de Servicios Administrativos</c:v>
                </c:pt>
              </c:strCache>
            </c:strRef>
          </c:cat>
          <c:val>
            <c:numRef>
              <c:f>'Resumen Monitoreo'!$O$3:$O$23</c:f>
              <c:numCache>
                <c:formatCode>General</c:formatCode>
                <c:ptCount val="20"/>
                <c:pt idx="2">
                  <c:v>2</c:v>
                </c:pt>
                <c:pt idx="4">
                  <c:v>1</c:v>
                </c:pt>
                <c:pt idx="11">
                  <c:v>1</c:v>
                </c:pt>
                <c:pt idx="13">
                  <c:v>1</c:v>
                </c:pt>
                <c:pt idx="14">
                  <c:v>2</c:v>
                </c:pt>
                <c:pt idx="17">
                  <c:v>1</c:v>
                </c:pt>
                <c:pt idx="18">
                  <c:v>1</c:v>
                </c:pt>
                <c:pt idx="19">
                  <c:v>1</c:v>
                </c:pt>
              </c:numCache>
            </c:numRef>
          </c:val>
          <c:extLst>
            <c:ext xmlns:c16="http://schemas.microsoft.com/office/drawing/2014/chart" uri="{C3380CC4-5D6E-409C-BE32-E72D297353CC}">
              <c16:uniqueId val="{00000013-EF69-47B1-A39C-D80EACC8C08E}"/>
            </c:ext>
          </c:extLst>
        </c:ser>
        <c:dLbls>
          <c:showLegendKey val="0"/>
          <c:showVal val="0"/>
          <c:showCatName val="0"/>
          <c:showSerName val="0"/>
          <c:showPercent val="0"/>
          <c:showBubbleSize val="0"/>
        </c:dLbls>
        <c:gapWidth val="150"/>
        <c:overlap val="100"/>
        <c:axId val="683157216"/>
        <c:axId val="668560200"/>
      </c:barChart>
      <c:catAx>
        <c:axId val="68315721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crossAx val="668560200"/>
        <c:crosses val="autoZero"/>
        <c:auto val="1"/>
        <c:lblAlgn val="ctr"/>
        <c:lblOffset val="100"/>
        <c:noMultiLvlLbl val="0"/>
      </c:catAx>
      <c:valAx>
        <c:axId val="668560200"/>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crossAx val="683157216"/>
        <c:crosses val="autoZero"/>
        <c:crossBetween val="between"/>
      </c:valAx>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legend>
    <c:plotVisOnly val="1"/>
    <c:dispBlanksAs val="gap"/>
    <c:showDLblsOverMax val="0"/>
    <c:extLst/>
  </c:chart>
  <c:txPr>
    <a:bodyPr/>
    <a:lstStyle/>
    <a:p>
      <a:pPr>
        <a:defRPr/>
      </a:pPr>
      <a:endParaRPr lang="es-CO"/>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16</xdr:col>
      <xdr:colOff>789214</xdr:colOff>
      <xdr:row>4</xdr:row>
      <xdr:rowOff>147865</xdr:rowOff>
    </xdr:from>
    <xdr:to>
      <xdr:col>32</xdr:col>
      <xdr:colOff>718910</xdr:colOff>
      <xdr:row>14</xdr:row>
      <xdr:rowOff>174625</xdr:rowOff>
    </xdr:to>
    <xdr:graphicFrame macro="">
      <xdr:nvGraphicFramePr>
        <xdr:cNvPr id="26" name="Gráfico 1">
          <a:extLst>
            <a:ext uri="{FF2B5EF4-FFF2-40B4-BE49-F238E27FC236}">
              <a16:creationId xmlns:a16="http://schemas.microsoft.com/office/drawing/2014/main" id="{D6DF2DC5-DA07-D7FE-CA5F-56A26A27A62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Eliana Rodriguez Gomez" refreshedDate="45700.697371296294" createdVersion="8" refreshedVersion="8" minRefreshableVersion="3" recordCount="115" xr:uid="{033A532E-0195-447C-A84F-20FF8C6220DD}">
  <cacheSource type="worksheet">
    <worksheetSource name="Tabla2"/>
  </cacheSource>
  <cacheFields count="23">
    <cacheField name="RP" numFmtId="0">
      <sharedItems/>
    </cacheField>
    <cacheField name="Proceso" numFmtId="0">
      <sharedItems containsBlank="1" count="17">
        <s v="Direccionamiento Estratégico y Planeación"/>
        <s v="Evaluación Independiente"/>
        <s v="Gestión Ambiental"/>
        <s v="Gestión Contractual"/>
        <s v="Gestión de Calibración, Hidrometeorología y Ensayo"/>
        <s v="Gestión de Comunicaciones"/>
        <s v="Gestión de Mantenimiento, Calibración, Hidrometeorología y Ensayo"/>
        <s v="Gestión de Pérdidas de Agua"/>
        <s v="Gestión de TIC"/>
        <s v="Gestión del Conocimiento e Innovación"/>
        <s v="Gestión del Talento Humano"/>
        <s v="Gestión Documental"/>
        <s v="Gestión Predial"/>
        <s v="Servicio Acueducto"/>
        <s v="Servicio Alcantarillado Sanitario y Pluvial"/>
        <s v="Gestión de Servicios Administrativos" u="1"/>
        <m u="1"/>
      </sharedItems>
    </cacheField>
    <cacheField name="Enfoque aplicable" numFmtId="0">
      <sharedItems/>
    </cacheField>
    <cacheField name="Finding ID" numFmtId="0">
      <sharedItems/>
    </cacheField>
    <cacheField name="Nombre / Nro. Acción" numFmtId="0">
      <sharedItems/>
    </cacheField>
    <cacheField name="Código Riesgo" numFmtId="0">
      <sharedItems/>
    </cacheField>
    <cacheField name="Descripción" numFmtId="0">
      <sharedItems longText="1"/>
    </cacheField>
    <cacheField name="Medio de verificación (Evidencia)" numFmtId="0">
      <sharedItems longText="1"/>
    </cacheField>
    <cacheField name="Responsable de la acción / Autocontrol" numFmtId="0">
      <sharedItems/>
    </cacheField>
    <cacheField name="Responsable del monitoreo / Seguimiento" numFmtId="0">
      <sharedItems/>
    </cacheField>
    <cacheField name="Area responsable / Unidad de negocio" numFmtId="0">
      <sharedItems longText="1"/>
    </cacheField>
    <cacheField name="Fecha de inicio" numFmtId="0">
      <sharedItems containsDate="1" containsMixedTypes="1" minDate="2024-01-06T00:00:00" maxDate="2024-07-01T00:00:00"/>
    </cacheField>
    <cacheField name="Fecha estimada de finalización" numFmtId="0">
      <sharedItems containsDate="1" containsMixedTypes="1" minDate="2024-12-30T00:00:00" maxDate="2025-01-01T00:00:00"/>
    </cacheField>
    <cacheField name="Estado cargue autocontrol CYP" numFmtId="0">
      <sharedItems/>
    </cacheField>
    <cacheField name="Descripción autocontrol CYP" numFmtId="0">
      <sharedItems containsBlank="1" longText="1"/>
    </cacheField>
    <cacheField name="Evidencia" numFmtId="0">
      <sharedItems containsBlank="1" longText="1"/>
    </cacheField>
    <cacheField name="Fecha autocontrol CYP" numFmtId="0">
      <sharedItems containsDate="1" containsBlank="1" containsMixedTypes="1" minDate="2024-11-05T00:00:00" maxDate="2025-01-08T00:00:00"/>
    </cacheField>
    <cacheField name="Descripción monitoreo CYP" numFmtId="0">
      <sharedItems longText="1"/>
    </cacheField>
    <cacheField name="Estado cargue monitoreo CYP" numFmtId="0">
      <sharedItems/>
    </cacheField>
    <cacheField name="Fecha monitoreo CYP" numFmtId="0">
      <sharedItems containsDate="1" containsMixedTypes="1" minDate="2024-12-30T00:00:00" maxDate="2025-02-12T00:00:00"/>
    </cacheField>
    <cacheField name="Estado definitivo de la actividad" numFmtId="0">
      <sharedItems containsBlank="1" count="7">
        <s v="No aplica al corte"/>
        <s v="En avance"/>
        <s v="Vencida"/>
        <s v="Cumplida"/>
        <s v="Sin avance"/>
        <s v="" u="1"/>
        <m u="1"/>
      </sharedItems>
    </cacheField>
    <cacheField name="Dias de vencimiento (corte 31-12-2024)" numFmtId="0">
      <sharedItems containsSemiMixedTypes="0" containsString="0" containsNumber="1" containsInteger="1" minValue="-729" maxValue="1827"/>
    </cacheField>
    <cacheField name="Vencimiento" numFmtId="0">
      <sharedItems count="4">
        <s v="Sin vencimiento"/>
        <s v="Mayor a 365 días"/>
        <s v="Menor a 90 días"/>
        <s v="Mayor a 180 días"/>
      </sharedItems>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Eliana Rodriguez Gomez" refreshedDate="45701.600631134257" createdVersion="8" refreshedVersion="8" minRefreshableVersion="3" recordCount="576" xr:uid="{25095928-5FE3-488A-B5D2-39ADB5AED05D}">
  <cacheSource type="worksheet">
    <worksheetSource name="Tabla13"/>
  </cacheSource>
  <cacheFields count="27">
    <cacheField name="Remediation Plan ID" numFmtId="0">
      <sharedItems/>
    </cacheField>
    <cacheField name="Proceso responsable del hallazgo" numFmtId="0">
      <sharedItems count="21">
        <s v="Direccionamiento Estratégico y Planeación"/>
        <s v="Evaluación Independiente"/>
        <s v="Gestión Ambiental"/>
        <s v="Gestión Comercial"/>
        <s v="Gestión Contractual"/>
        <s v="Gestión de Calibración, Hidrometeorología y Ensayo"/>
        <s v="Gestión de Comunicaciones"/>
        <s v="Gestión de Mantenimiento, Calibración, Hidrometeorología y Ensayo"/>
        <s v="Gestión de Pérdidas de Agua"/>
        <s v="Gestión de Servicios Administrativos"/>
        <s v="Gestión de TIC"/>
        <s v="Gestión del Conocimiento e Innovación"/>
        <s v="Gestión del Talento Humano"/>
        <s v="Gestión Documental"/>
        <s v="Gestión Financiera"/>
        <s v="Gestión Jurídica"/>
        <s v="Gestión Predial"/>
        <s v="Gestión Social"/>
        <s v="Servicio Acueducto"/>
        <s v="Servicio Alcantarillado Sanitario y Pluvial"/>
        <s v="Investigaciones Disciplinarias" u="1"/>
      </sharedItems>
    </cacheField>
    <cacheField name="Finding ID" numFmtId="0">
      <sharedItems/>
    </cacheField>
    <cacheField name="Código Riesgo" numFmtId="0">
      <sharedItems/>
    </cacheField>
    <cacheField name="Enfoque aplicable" numFmtId="0">
      <sharedItems/>
    </cacheField>
    <cacheField name="Estado del plan" numFmtId="0">
      <sharedItems/>
    </cacheField>
    <cacheField name="Código Control" numFmtId="0">
      <sharedItems longText="1"/>
    </cacheField>
    <cacheField name="Tipo de control" numFmtId="0">
      <sharedItems containsBlank="1" count="4">
        <s v="Correctivo"/>
        <s v="Detectivo"/>
        <s v="Preventivo"/>
        <m u="1"/>
      </sharedItems>
    </cacheField>
    <cacheField name="Descripción Control" numFmtId="0">
      <sharedItems longText="1"/>
    </cacheField>
    <cacheField name="Estado del control" numFmtId="0">
      <sharedItems/>
    </cacheField>
    <cacheField name="Medio de verificación (Evidencia)" numFmtId="0">
      <sharedItems longText="1"/>
    </cacheField>
    <cacheField name="Responsable de la acción / Autocontrol" numFmtId="0">
      <sharedItems longText="1"/>
    </cacheField>
    <cacheField name="Responsable del monitoreo / Seguimiento" numFmtId="0">
      <sharedItems/>
    </cacheField>
    <cacheField name="Area responsable / Unidad de negocio" numFmtId="0">
      <sharedItems longText="1"/>
    </cacheField>
    <cacheField name="Fecha de inicio" numFmtId="0">
      <sharedItems/>
    </cacheField>
    <cacheField name="Fecha estimada de finalización" numFmtId="0">
      <sharedItems/>
    </cacheField>
    <cacheField name="Estado cargue autocontrol CYP" numFmtId="0">
      <sharedItems/>
    </cacheField>
    <cacheField name="Descripción autocontrol CYP" numFmtId="0">
      <sharedItems longText="1"/>
    </cacheField>
    <cacheField name="Estado cargue monitoreo CYP" numFmtId="0">
      <sharedItems/>
    </cacheField>
    <cacheField name="Descripción monitoreo CYP" numFmtId="0">
      <sharedItems longText="1"/>
    </cacheField>
    <cacheField name="Evidencia" numFmtId="0">
      <sharedItems containsBlank="1" longText="1"/>
    </cacheField>
    <cacheField name="Estado definitivo de la actividad" numFmtId="0">
      <sharedItems/>
    </cacheField>
    <cacheField name="Fecha monitoreo CYP" numFmtId="0">
      <sharedItems containsDate="1" containsMixedTypes="1" minDate="2025-02-10T00:00:00" maxDate="2025-02-13T00:00:00"/>
    </cacheField>
    <cacheField name="DISEÑO DEL CONTROL" numFmtId="0">
      <sharedItems containsBlank="1" count="4">
        <s v="Si"/>
        <s v="No"/>
        <s v="Parcialmente"/>
        <m u="1"/>
      </sharedItems>
    </cacheField>
    <cacheField name="EJECUCIÓN DEL CONTROL" numFmtId="0">
      <sharedItems containsBlank="1" count="6">
        <s v="No cargó evidencias"/>
        <s v="Si"/>
        <s v="Cumple parcialmente con el medio de verificación"/>
        <s v="Cuenta con evidencias que no aplica para el periodo evaluado"/>
        <s v="Las evidencias no cumple con el medio de verificación"/>
        <m u="1"/>
      </sharedItems>
    </cacheField>
    <cacheField name="Aclaración" numFmtId="0">
      <sharedItems containsBlank="1"/>
    </cacheField>
    <cacheField name="Columna1" numFmtId="0">
      <sharedItems containsBlank="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15">
  <r>
    <s v="RP-9570"/>
    <x v="0"/>
    <s v="Riesgos de gestión / estratégicos"/>
    <s v="FND-31600"/>
    <s v="MPEE-AT-1"/>
    <s v="R102-MPEE"/>
    <s v="Generar propuesta para que el Plan General Estratégico se formule con una periodicidad articulada con los instrumentos de planeación de largo plazo (marco tarifario, Planes maestros) y presentarla ante el comité corporativo y/o junta directiva para su aprobación"/>
    <s v="Propuesta MPFD0801F09 Certificación comité corporativo y/o Junta Directiva"/>
    <s v="Gomez Prieto Prieto, Kelly Charlot Charlot"/>
    <s v="Delgado Munevar Munevar, Aura Patricia Patricia_x000a_Rodriguez Gomez Gomez, Eliana"/>
    <s v="Ger Planeamiento y Control - Dir Planeacion y Control de Resultados Corporativos"/>
    <s v="2/01/2026"/>
    <s v="30/12/2026"/>
    <s v="Con Autocontrol"/>
    <s v="Esta acción no aplica para el período."/>
    <s v=""/>
    <m/>
    <s v="La acción no aplica para el periodo del monitoreo, ya que se ejecutará en la próxima vigencia."/>
    <s v="Con Monitoreo"/>
    <s v="3/01/2025"/>
    <x v="0"/>
    <n v="-729"/>
    <x v="0"/>
  </r>
  <r>
    <s v="RP-9571"/>
    <x v="0"/>
    <s v="Riesgos de gestión / estratégicos"/>
    <s v="FND-31601"/>
    <s v="MPEE-AT-2"/>
    <s v="R104-MPEE"/>
    <s v="Generar instrumento para identificar la información que se requiere a las demás áreas y para qué se utiliza dentro del proceso de Direccionamiento Estratégico"/>
    <s v="Instrumento con la información solicitada a las áreas y su uso"/>
    <s v="Rodriguez Gomez Gomez, Eliana_x000a_Rodriguez Muñoz Muñoz, Karen Dayana Dayana"/>
    <s v="Delgado Munevar Munevar, Aura Patricia Patricia_x000a_Rodriguez Gomez Gomez, Eliana"/>
    <s v="Ger Planeamiento y Control - Dir Gestion de Calidad y Procesos"/>
    <s v="1/03/2025"/>
    <s v="30/11/2025"/>
    <s v="Con Autocontrol"/>
    <s v="No aplica al corte, ya que está programada para desarrollarse en 2025."/>
    <s v=""/>
    <m/>
    <s v="La acción no aplica para el periodo del monitoreo, ya que está programada para ejecutarse durante el 2025"/>
    <s v="Con Monitoreo"/>
    <d v="2025-01-03T00:00:00"/>
    <x v="0"/>
    <n v="-334"/>
    <x v="0"/>
  </r>
  <r>
    <s v="RP-9564"/>
    <x v="0"/>
    <s v="Riesgos de corrupción"/>
    <s v="FND-31598"/>
    <s v="MPEE-AT-3"/>
    <s v="R101-MPEE"/>
    <s v="Gestionar capacitación con la Dirección de Mejoramiento de Calidad de Vida sobre el código de integridad y conflicto de interés y validar que todos los colaboradores  participen._x000a_ Zona Riesgo R: Zona Alta"/>
    <s v="Listas de asistencia"/>
    <s v="Pardo Hernandez, Ivan Camilo_x000a_Ramos Lopez Lopez, Maria Lucila Lucila"/>
    <s v="Rodriguez Gomez Gomez, Eliana"/>
    <s v="Ger Planeamiento y Control - Dir Planeacion y Control de Inversiones_x000a_Ger Planeamiento y Control - Dir Planeacion y Control Rentabilidad Gastos y Costos"/>
    <s v="1/03/2025"/>
    <s v="30/09/2025"/>
    <s v="Con Autocontrol"/>
    <s v="No aplica al corte"/>
    <m/>
    <s v="27/12/2024"/>
    <s v="No aplica al corte: Teniendo en cuenta que la fecha de inicio es 1 de marzo de 2025, no aplica para el periodo evaluado"/>
    <s v="Con Monitoreo"/>
    <s v="29/12/2024"/>
    <x v="0"/>
    <n v="-273"/>
    <x v="0"/>
  </r>
  <r>
    <s v="RP-9574"/>
    <x v="0"/>
    <s v="Riesgos de gestión / estratégicos"/>
    <s v="FND-31602"/>
    <s v="MPEE-AT-4"/>
    <s v="R103-MPEE"/>
    <s v="Realizar verificaciones posteriores a la aplicación de los ajustes tarifarios y si eventualmente se detecta una inconsistencia informar a la SSPD en oportunidad de la inconsistencia. Adeltantar las acciones de corrección (aprobación de ajuste de la tarifa) y el plan de ajuste en las tarifas de los usuarios (devoluciones)"/>
    <s v="Ayuda de memoria o comunicación en el evento que haya inconsistencia"/>
    <s v="Rojas Guerrero Guerrero, Helbert Yesid Yesid"/>
    <s v="Delgado Munevar Munevar, Aura Patricia Patricia_x000a_Rodriguez Gomez Gomez, Eliana"/>
    <s v="Gerencia Planeamiento y Control"/>
    <s v="1/09/2025"/>
    <s v="31/12/2025"/>
    <s v="Con Autocontrol"/>
    <s v="No aplica las Actividades en el periodo de evaluación."/>
    <s v=""/>
    <m/>
    <s v="La acción no aplica para el periodo del monitoreo, ya que está programada para ejecutarse a partir de septiembre de 2025"/>
    <s v="Con Monitoreo"/>
    <d v="2025-01-03T00:00:00"/>
    <x v="0"/>
    <n v="-365"/>
    <x v="0"/>
  </r>
  <r>
    <s v="RP-9572"/>
    <x v="0"/>
    <s v="Riesgos de gestión / estratégicos"/>
    <s v="FND-31601"/>
    <s v="MPEE-AT-5"/>
    <s v="R104-MPEE"/>
    <s v="Presentar en el subcomité de control interno los resultados de los diferentes seguimientos que realiza el proceso para articular la toma de decisiones"/>
    <s v="MPFD0801F06 Acta de subcomité"/>
    <s v="Gomez Prieto Prieto, Kelly Charlot Charlot_x000a_Pardo Hernandez, Ivan Camilo_x000a_Ramos Lopez, Maria Lucila_x000a_Yaver Marquez, Susana"/>
    <s v="Delgado Munevar Munevar, Aura Patricia Patricia_x000a_Rodriguez Gomez Gomez, Eliana"/>
    <s v="Ger Planeamiento y Control - Dir Gestion de Calidad y Procesos_x000a_Ger Planeamiento y Control - Dir Planeacion y Control de Inversiones_x000a_Ger Planeamiento y Control - Dir Planeacion y Control Rentabilidad Gastos y Costos_x000a_Ger Planeamiento y Control - Dir Planeacion y Control de Resultados Corporativos"/>
    <s v="1/03/2025"/>
    <s v="31/12/2025"/>
    <s v="Con Autocontrol"/>
    <s v="En el marco del subcomite de Control Interno de la Gerencia Corporativa de Planeamiento y Control, se presentan los diferentes seguimientos realizados por las Direcciones. Se adjuntan las actas y presentaciones de los subcomites realizados en los meses de octubre, noviembre"/>
    <s v=""/>
    <m/>
    <s v="Si bien la acción está programada para el 2025, se evidencia que se está ejecutando conforme lo definido y se cumple con el medio de verificación."/>
    <s v="Con Monitoreo"/>
    <s v="5/01/2025"/>
    <x v="1"/>
    <n v="-365"/>
    <x v="0"/>
  </r>
  <r>
    <s v="RP-6414"/>
    <x v="0"/>
    <s v="Riesgos de corrupción"/>
    <s v="FND-29642"/>
    <s v="MPEE-PT-3"/>
    <s v="R1-MPEE"/>
    <s v="Actualizar el procedimiento MPEE0106 Formulación del Plan Operativo Anual de Inversiones – P.O.A.I, de acuerdo a los nuevos formatos de documentación y caracteristicas de control, para: 1. Presentación de inclusión y/o exclusión de proyectos de inversión ante la junta directiva. (Por requerimiento de las areas ejecutoras) 2. Las recomendaciones que emite el comite de proyectos de inversión seran documentadas y socializadas a los integrantes del mismo."/>
    <s v="Presentación de inclusión y/o exclusión de proyectos de inversión, certificado de presentación ante la Junta Directiva, acta de comité de inversiones  y el Procedimiento MPEE0106 Formulación del Plan Operativo Anual de Inversiones – P.O.A.I actualizado."/>
    <s v="Gonzalez Mozo, Luisa Fernanda_x000a_Pardo Hernandez, Ivan Camilo"/>
    <s v="Rodriguez Gomez Gomez, Eliana"/>
    <s v="Ger Planeamiento y Control - Dir Planeacion y Control de Inversiones"/>
    <s v="31/10/2022"/>
    <s v="30/04/2023"/>
    <s v="Con Autocontrol"/>
    <s v="Se adjuntan actas de Comité de Proyectos de Inversión meses de Junio, Julio, Agosto, Septiembre, Octubre y Noviembre, en el cual se presentaron los proyectos de Inversión._x000a_  Se está realizando la actualización del procedimiento MPEE0106 Formulación del Plan Operativo Anual de Inversiones – P.O.A.I, ajustado a la metodología BPMN implementada para la actualización de los procedimientos. Se adjunta documento con el flujo del proyecto realizado en la herramienta Visio y se adjunta la ultima versión del procedimiento actualizado._x000a_  "/>
    <m/>
    <s v="24/12/2024"/>
    <s v="Actividad vencida: Si bien se evidencia avance en la actualización del procedimiento relacionado en la descripción de la actividad y se cuenta con el flujograma en Visio, a la fecha no se encuentra publicado y aprobado en el mapa de procesos; teniendo en cuenta que la fecha de finalización de la actividad era el 30 de abril de 2023, la actividad continua en estado vencida"/>
    <s v="Con Monitoreo"/>
    <s v="29/12/2024"/>
    <x v="2"/>
    <n v="611"/>
    <x v="1"/>
  </r>
  <r>
    <s v="RP-9450"/>
    <x v="1"/>
    <s v="Riesgos de gestión / estratégicos"/>
    <s v="FND-31558"/>
    <s v="MPCI-AT-1"/>
    <s v="R102-MPCI"/>
    <s v="Capacitar al personal de la OCIG en las normas globales de auditoria interna"/>
    <s v="Certificados de asistencia a la capacitación"/>
    <s v="Valbuena Melenge, Luz Dary"/>
    <s v="Yaver Marquez, Susana"/>
    <s v="Of de Control Interno y Gestion"/>
    <s v="15/09/2024"/>
    <s v="15/09/2025"/>
    <s v="Con Autocontrol"/>
    <s v="Conforme al medio de verificación Certificados de asistencia a la capacitación, se adjunta la certificación de asistencia al evento de capacitación sobre Normas Globales de Auditoria Interna."/>
    <m/>
    <m/>
    <s v="Se evidencia certificado de participación en el Congreso Latinoamericano de Auditoria Interna del 2 al 4 de octubre de 2024 de Luz Dary Valbuena Melengue. Es importante relacionar los certificados del resto de personal de la OCIG. Teniendo en cuenta que la fecha de finalización de la actividad es el 15 de septiembre de 2025 la actividad queda en avance."/>
    <s v="Con Monitoreo"/>
    <s v="2/01/2025"/>
    <x v="1"/>
    <n v="-258"/>
    <x v="0"/>
  </r>
  <r>
    <s v="RP-9448"/>
    <x v="1"/>
    <s v="Riesgos de corrupción"/>
    <s v="FND-31557"/>
    <s v="MPCI-AT-1"/>
    <s v="R101-MPCI"/>
    <s v="Capacitar al personal de la OCIG en las normas globales de auditoria interna"/>
    <s v="Certificados de asistencia a la capacitación"/>
    <s v="Valbuena Melenge, Luz Dary"/>
    <s v="Yaver Marquez, Susana"/>
    <s v="Of de Control Interno y Gestion"/>
    <s v="15/09/2024"/>
    <s v="15/09/2025"/>
    <s v="Con Autocontrol"/>
    <s v="Como parte del ejercicio de capacitación en Normas Internacionales de Auditoria Interna la Empresa de Acueducto y Alcantarillado de Bogotá programó 4 Funcionarios para asistir al Pretaller de Normas Internacionales programado por el instituto de auditores internos en el marco del Congreso de Auditoría.  Con los conocimientos adquiridos la OCIG formulo el Proyecto de Estatuto de Auditoria Interna el cual se basa en un 100% en las normas estudiadas.  Como evidencia se adjunta el proyecto de estatuto que referencia las Normas y es el resultado de la participación en la capacitación y constancia de participación en el evento."/>
    <m/>
    <s v="31/10/2024"/>
    <s v="Se evidencia resolución del estatuto de auditoria y certificado de participación en el Congreso Latinoamericano de Auditoria Interna del 2 al 4 de octubre de 2024 de Luz Dary Valbuena Melengue. Es importante para el cierre del plan de tratamiento capacitar al personal de la OCIG en las normas globales de auditoria interna."/>
    <s v="Con Monitoreo"/>
    <s v="27/12/2024"/>
    <x v="1"/>
    <n v="-258"/>
    <x v="0"/>
  </r>
  <r>
    <s v="RP-9451"/>
    <x v="1"/>
    <s v="Riesgos de gestión / estratégicos"/>
    <s v="FND-31558"/>
    <s v="MPCI-AT-2"/>
    <s v="R102-MPCI"/>
    <s v="Participar en eventos relacionados con la función de Auditoria Interna"/>
    <s v="Certificados de asistencia a la capacitación"/>
    <s v="Valbuena Melenge, Luz Dary"/>
    <s v="Yaver Marquez, Susana"/>
    <s v="Of de Control Interno y Gestion"/>
    <s v="1/10/2024"/>
    <s v="1/10/2025"/>
    <s v="Con Autocontrol"/>
    <s v="Conforme al medio de verificación se adjunta evidencia que permita verificar la Participación en eventos relacionados con la función de Auditoria Interna."/>
    <s v="Se evidencia certificado de participación en el Congreso Latinoamericano de Auditoria Interna del 2 al 4 de octubre de 2024 de Luz Dary Valbuena Melengue. Es importante relacionar la participación de los demás funcionarios teniendo en cuenta que la fecha de finalización de la actividad es el 1 de octubre de 2025 la actividad queda en avance."/>
    <m/>
    <s v="Se evidencia certificado de participación en el Congreso Latinoamericano de Auditoria Interna del 2 al 4 de octubre de 2024 de Luz Dary Valbuena Melengue. Es importante relacionar la participación de los demás funcionarios teniendo en cuenta que la fecha de finalización de la actividad es el 1 de octubre de 2025 la actividad queda en avance."/>
    <s v="Con Monitoreo"/>
    <s v="2/01/2025"/>
    <x v="1"/>
    <n v="-274"/>
    <x v="0"/>
  </r>
  <r>
    <s v="RP-9449"/>
    <x v="1"/>
    <s v="Riesgos de corrupción"/>
    <s v="FND-31557"/>
    <s v="MPCI-AT-2"/>
    <s v="R101-MPCI"/>
    <s v="Participar en eventos relacionados con la función de Auditoria Interna"/>
    <s v="Certificados de asistencia a la capacitación"/>
    <s v="Valbuena Melenge, Luz Dary"/>
    <s v="Yaver Marquez, Susana"/>
    <s v="Of de Control Interno y Gestion"/>
    <s v="1/10/2024"/>
    <s v="1/10/2025"/>
    <s v="Con Autocontrol"/>
    <s v="Conforme a lo señalado en los medios de verificación se adjunta certificados de asistencia a la capacitación sobre auditoria.  Adicionalmente se informa que se esta adelantando con el área de capacitación cotizaciones para realizar capacitaciones el otro año."/>
    <m/>
    <s v="12/12/2024"/>
    <s v="Se evidencia certificado de participación en el Congreso Latinoamericano de Auditoria Interna del 2 al 4 de octubre de 2024 de Luz Dary Valbuena Melengue. Adicionalmente en el autocontrol informan que se adelantara cotizaciones para realizar capacitaciones el otro año y teniendo en cuenta que la fecha de terminación de la actividad es el 1 de octubre de 2025 se deja en avance la actividad."/>
    <s v="Con Monitoreo"/>
    <s v="27/12/2024"/>
    <x v="1"/>
    <n v="-274"/>
    <x v="0"/>
  </r>
  <r>
    <s v="RP-9454"/>
    <x v="1"/>
    <s v="Riesgos de gestión / estratégicos"/>
    <s v="FND-31558"/>
    <s v="MPCI-AT-5"/>
    <s v="R102-MPCI"/>
    <s v="Actualizar el procedimiento de Auditorias Internas incluyendo los controles que no se encuentran documentados"/>
    <s v="Procedimiento cargado y publicado en el mapa de procesos"/>
    <s v="Valbuena Melenge, Luz Dary"/>
    <s v="Yaver Marquez, Susana"/>
    <s v="Of de Control Interno y Gestion"/>
    <s v="1/02/2025"/>
    <s v="31/12/2025"/>
    <s v="Con Autocontrol"/>
    <s v="De conformidad con el medio de verificación, se adjunta el procedimiento actualizado y cargados en el mapa de procesos.  Sin embargo se menciona que este procedimiento y los otros del proceso Evaluación Indepenidente sufriran cambios a raiz de la nueva plataforma para los procedimientos que implementara Calidad y Procesos y Principalmente por que el Procedimiento de auditoria tendra cambios a la Luz de la Nueva norma global de auditoria que comienza a regir en enero del 2025."/>
    <s v="Se relaciona procedimiento seguimiento o informes de ley OCIG con fecha de aprobación el 31 de julio de 2024.  La actividad queda pendiente por iniciar teniendo en cuenta que la fecha de inicio de la actividad es el 1 de febrero de 2025 y que el procedimiento a actualizar es el de Auditorias Internas incluyendo los controles que no se encuentran documentados."/>
    <m/>
    <s v="Se relaciona procedimiento seguimiento o informes de ley OCIG con fecha de aprobación el 31 de julio de 2024.  La actividad queda pendiente por iniciar teniendo en cuenta que la fecha de inicio de la actividad es el 1 de febrero de 2025 y que el procedimiento a actualizar es el de Auditorias Internas incluyendo los controles que no se encuentran documentados."/>
    <s v="Con Monitoreo"/>
    <s v="2/01/2025"/>
    <x v="0"/>
    <n v="-365"/>
    <x v="0"/>
  </r>
  <r>
    <s v="RP-5192"/>
    <x v="1"/>
    <s v="Riesgos de corrupción"/>
    <s v="FND-29428"/>
    <s v="MPCI-PT-2"/>
    <s v="R2-MPCI_x000a_R1-MPCI"/>
    <s v="Revisión y actualización del Estatuto de Auditoría con su respectiva socialización a los profesionales de la OCIG._x000a_  "/>
    <s v="Resolucion de Aprobación del Estatuto Presentación Power Point Lista de Asistencia"/>
    <s v="Valbuena Melenge, Luz Dary_x000a_Vanegas Laverde Laverde, Sandra Esmeralda Esmeralda"/>
    <s v="Yaver Marquez, Susana"/>
    <s v="Of de Control Interno y Gestion"/>
    <s v="15/02/2023"/>
    <s v="31/12/2024"/>
    <s v="Con Autocontrol"/>
    <s v="Se procedió con la Revisión y actualización del Estatuto de Auditoría, se emitió la Resolución la cual se adjunta, también se socializó a los Profesionales de la OCIG y al Comité Institucional de Coordinación de Control Interno, se adjunta como evidencia, la resolución, las presentaciones de socialización tanto a la OCIG como al CICCI y las listas de asistencia"/>
    <m/>
    <s v="2/12/2024"/>
    <s v="Se evidencia borrador del estatuto de auditoria, presentación y lista de asistencia del 5 de noviembre del 2024 socialización proyecto estatuto de auditoria. No se da por cumplido debido a que hace falta la resolución de aprobación del estatuto.  "/>
    <s v="Con Monitoreo"/>
    <s v="27/12/2024"/>
    <x v="1"/>
    <n v="0"/>
    <x v="0"/>
  </r>
  <r>
    <s v="RP-9523"/>
    <x v="2"/>
    <s v="Riesgo de ambiental"/>
    <s v="FND-31581"/>
    <s v="105-2024-MPMI-MAT-1"/>
    <s v="105-2024-MPMI-MAT"/>
    <s v="Establecer acciones de abordaje socioambiental en los caminos de los Cerros Orientales (organización y participación, sensibilización y educación ambiental y registro de asistencia de los caminos), con el fin de promover la protección de la Reserva Forestal Protectora Bosque Oriental de Bogotá-RFPBOB como área de importancia hídrica para la Ciudad."/>
    <s v="MPFD0801F08 Informe "/>
    <s v="Calderon Moreno Moreno, Yuly Andrea Andrea"/>
    <s v="Muñoz Rodriguez, Maira Sofia"/>
    <s v="Gerencia Ambiental"/>
    <d v="2024-01-06T00:00:00"/>
    <d v="2024-12-30T00:00:00"/>
    <s v="Con Autocontrol"/>
    <s v="Se ejecutan acciones de abordaje socioambiental en los caminos de los Cerros Orientales (organización y participación, sensibilización y educación ambiental y registro de asistencia de los caminos), con el fin de promover la protección de la Reserva Forestal Protectora Bosque Oriental de Bogotá-RFPBOB como área de importancia hídrica para la Ciudad. Se adjunta el informe del primer y segundo semestre del 2024. Los soportes se encuentran el el siguiente link: https://acueducto.sharepoint.com/sites/Senderos/Documentos%20compartidos/Forms/AllItems.aspx?id=%2Fsites%2FSenderos%2FDocumentos%20compartidos%2F01%20Documentos%20transversales%2FInformes%20GCA%20Proyecto%20caminos%2FInforme%20socioambiental%20enero%2D%20marzo%202024&amp;p=true&amp;ct=1735354859301&amp;or=OWA%2DNT%2DMail&amp;cid=7e05f83b%2D9870%2Ded06%2D8436%2D0c28eab7609b&amp;ga=1"/>
    <m/>
    <d v="2024-12-27T00:00:00"/>
    <s v="Se presentan los medio de verificación correspondientes a las acciones de abordaje socioambiental en los caminos de los Cerros Orientales"/>
    <s v="Con Monitoreo"/>
    <d v="2025-01-15T00:00:00"/>
    <x v="3"/>
    <n v="1"/>
    <x v="0"/>
  </r>
  <r>
    <s v="RP-9524"/>
    <x v="2"/>
    <s v="Riesgo de ambiental"/>
    <s v="FND-31581"/>
    <s v="105-2024-MPMI-MAT-2"/>
    <s v="105-2024-MPMI-MAT"/>
    <s v="Restaurar predios de la EAAB-ESP (colindantes a los embalses de Chisacá, La Regadera pertenecientes al Sistema Sur de Abastecimiento), acorde al plan de restauración ecológica formulado por la EAAB-ESP como medida de adaptación al cambio climático."/>
    <s v="MPFD0801F08 Informe "/>
    <s v="Calderon Moreno Moreno, Yuly Andrea Andrea"/>
    <s v="Muñoz Rodriguez, Maira Sofia"/>
    <s v="Gerencia Ambiental"/>
    <d v="2024-01-06T00:00:00"/>
    <d v="2024-12-30T00:00:00"/>
    <s v="Con Autocontrol"/>
    <s v="Se realiza restauración en predios de la EAAB-ESP (colindantes a los embalses de Chisacá, La Regadera pertenecientes al Sistema Sur de Abastecimiento), acorde al plan de restauración ecológica formulado por la EAAB-ESP como medida de adaptación al cambio climático. Se adjunta informe correspondiente al primer y segundo semestre del año 2024."/>
    <m/>
    <d v="2024-12-27T00:00:00"/>
    <s v="Se presentan los medio de verificación correspondientes a las acciones de restauración en los predios de la EAAB-ESP colindantes a los embalses de Chisacá, La Regadera pertenecientes al Sistema Sur de Abastecimiento"/>
    <s v="Con Monitoreo"/>
    <d v="2025-01-15T00:00:00"/>
    <x v="3"/>
    <n v="1"/>
    <x v="0"/>
  </r>
  <r>
    <s v="RP-2455"/>
    <x v="2"/>
    <s v="Riesgos de gestión / estratégicos"/>
    <s v="FND-27234"/>
    <s v="MI-P5-1"/>
    <s v="MI-P5"/>
    <s v="1) Formulación y radicación del plan de podas de las cuencas Torca Guaimaral, Salitre y Tunjuelo"/>
    <s v="Procedimiento publicado en mapa de proceso"/>
    <s v="Calderon Moreno Moreno, Yuly Andrea Andrea_x000a_Garcia Luis Luis, Laura Juliette Juliette_x000a_Mejia Santana, Edwar Alexander"/>
    <s v="Urrego Diaz Diaz, Tania Alejandra Alejandra"/>
    <s v="Ger Ambiental - Dir Gestion Ambiental del Sistema Hidrico_x000a_Ger Ambiental - Dir Saneamiento Ambiental"/>
    <s v="1/07/2021"/>
    <s v="31/07/2022"/>
    <s v="Con Autocontrol"/>
    <s v="Se solicita el cierre de los siguientes planes de tratamiento: MI-P5-1, formulado en 2019, así como los planes MPMI-PT-11 y MPMI-PT-12, que formaban parte de la reformulación de la acción inicial (MI-P5-1). Esta situación ha sido comunicada a la DGCyP a través del memorando 2410001-2023-1309 del 12 de octubre de 2023:_x000a__x000a_ Formalización y radicación del plan de Podas de las cuencas Torca Guaymaral, Salitre y Tunjuelo_x000a__x000a__x000a_ Realizar proceso de contratación para la formulación del plan de podas de las cuencas Salitre y Torca Guaymaral_x000a_ Formalizar el Plan de podas de las cuencas Fucha y Tunjuelo_x000a__x000a_ Incluir dentro de la actualización del procedimiento MPMI0205P Gestión y Manejo Silvicultural el siguiente control correctivo: El pago a sancionatorio y /o atención a los requerimientos por parte de la Autoridad Ambiental, por incumplimientos. _x000a_ Esta reformulación fueron ajustadas en la matriz de riesgos que esta en proceso de aprobación por parte de la DGCyP._x000a_  _x000a_  _x000a_  "/>
    <s v=""/>
    <m/>
    <s v="Debido a que aún no se ha aprobado la matriz de riesgo, la actividad se deja como vencida. "/>
    <s v="Con Monitoreo"/>
    <s v="16/01/2025"/>
    <x v="2"/>
    <n v="884"/>
    <x v="1"/>
  </r>
  <r>
    <s v="RP-6956"/>
    <x v="2"/>
    <s v="Riesgos de ambiental"/>
    <s v="FND-29788"/>
    <s v="MPMI-PT-1"/>
    <s v="R1-MPMI"/>
    <s v="Actualizar el formato MPMI0303F05_Lista de Chequeo Transporte de Residuos Peligrosos(Respel), incluyendo la verificación del plan de contingencias por parte del transportador."/>
    <s v="Formato Lista de Chequeo Transporte de Residuos Peligrosos(Respel) actualizada en mapa de procesos."/>
    <s v="Calderon Moreno Moreno, Yuly Andrea Andrea"/>
    <s v="Muñoz Rodriguez, Maira Sofia"/>
    <s v="Ger Ambiental - Dir Saneamiento Ambiental"/>
    <s v="2/02/2023"/>
    <s v="30/11/2023"/>
    <s v="Con Autocontrol"/>
    <s v="Se actualizo el procedimiento y el formato Lista de Chequeo Transporte de Residuos Peligrosos(Respel) se esta en proceso de publicación en mapa de procesos. Por favor contactar al área para verificar si se logro la publicación.   "/>
    <s v=""/>
    <m/>
    <s v="Se verifica que el procedimiento y el formato de lista de chequeo transporte de RESPEL aún no se encuentra actualizado en el mapa de procesos, sigue cargada la lista de chequeo que data del 2020. Se sugiere solicitar a la DCyP la actualización correspondiente en el mapa."/>
    <s v="Con Monitoreo"/>
    <s v="15/01/2025"/>
    <x v="2"/>
    <n v="397"/>
    <x v="1"/>
  </r>
  <r>
    <s v="RP-7020"/>
    <x v="2"/>
    <s v="Riesgos de gestión / estratégicos"/>
    <s v="FND-29812"/>
    <s v="MPMI-PT-11"/>
    <s v="R11-MPMI"/>
    <s v="Realizar proceso de contratación para la formulación del plan de podas de las cuencas Salitre y Torca Guaymaral"/>
    <s v="Contrato suscrito"/>
    <s v="Calderon Moreno Moreno, Yuly Andrea Andrea"/>
    <s v="Urrego Diaz Diaz, Tania Alejandra Alejandra"/>
    <s v="Ger Ambiental - Dir Gestion Ambiental del Sistema Hidrico"/>
    <s v="1/06/2023"/>
    <s v="31/12/2023"/>
    <s v="Con Autocontrol"/>
    <s v="Se solicita el cierre de los siguientes planes de tratamiento: MI-P5-1, formulado en 2019, así como los planes MPMI-PT-11 y MPMI-PT-12, que formaban parte de la reformulación de la acción inicial (MI-P5-1). Esta situación ha sido comunicada a la DGCyP a través del memorando 2410001-2023-1309 del 12 de octubre de 2023:_x000a__x000a_ Formalización y radicación del plan de Podas de las cuencas Torca Guaymaral, Salitre y Tunjuelo_x000a_ Realizar proceso de contratación para la formulación del plan de podas de las cuencas Salitre y Torca Guaymaral_x000a_ Formalizar el Plan de podas de las cuencas Fucha y Tunjuelo_x000a_ Incluir dentro de la actualización del procedimiento MPMI0205P Gestión y Manejo Silvicultural el siguiente control correctivo: El pago a sancionatorio y /o atención a los requerimientos por parte de la Autoridad Ambiental, por incumplimientos_x000a__x000a_ Estas reformulaciones fueron relacionadas en la actualización de la matriz de riesgos que esta en proceso de aprobación por parte de la DGCyP. "/>
    <s v=""/>
    <m/>
    <s v="Debido a que aún no se ha aprobado la matriz de riesgo, la actividad se deja como vencida."/>
    <s v="Con Monitoreo"/>
    <s v="16/01/2025"/>
    <x v="2"/>
    <n v="366"/>
    <x v="1"/>
  </r>
  <r>
    <s v="RP-6967"/>
    <x v="2"/>
    <s v="Riesgos de corrupción"/>
    <s v="FND-29785"/>
    <s v="MPMI-PT-11"/>
    <s v="R7-MPMI"/>
    <s v="Realizar proceso de contratación para la formulación del plan de podas de las cuencas Salitre y Torca Guaymaral"/>
    <s v="Contrato suscrito"/>
    <s v="Calderon Moreno Moreno, Yuly Andrea Andrea"/>
    <s v="Urrego Diaz Diaz, Tania Alejandra Alejandra"/>
    <s v="Ger Ambiental - Dir Gestion Ambiental del Sistema Hidrico"/>
    <s v="1/06/2023"/>
    <s v="31/12/2023"/>
    <s v="Con Autocontrol"/>
    <s v="Los planes de tratamiento de riesgos versión 2023 se reformulan en la versión 2024, dado que se encuentra alineados al riesgo R108-MPMI y las acciones son:_x000a__x000a_ Realizar proceso de contratación para la formulación del plan de podas de las cuencas Salitre y Torca Guaymaral_x000a_ Formalizar el Plan de podas de las cuencas Fucha y Tunjuelo_x000a__x000a_ Se esta en proceso de socialización de la matriz de riesgos 2024."/>
    <m/>
    <s v="15/12/2024"/>
    <s v="Dado que aún no se ha aprobado la matriz de riesgos 2024, esta actividad se considera vencida."/>
    <s v="Con Monitoreo"/>
    <s v="23/12/2024"/>
    <x v="2"/>
    <n v="366"/>
    <x v="1"/>
  </r>
  <r>
    <s v="RP-7021"/>
    <x v="2"/>
    <s v="Riesgos de gestión / estratégicos"/>
    <s v="FND-29812"/>
    <s v="MPMI-PT-12"/>
    <s v="R11-MPMI"/>
    <s v="Formalizar el Plan de podas de las cuencas Fucha y Tunjuelo"/>
    <s v="Plan de podas"/>
    <s v="Calderon Moreno Moreno, Yuly Andrea Andrea"/>
    <s v="Urrego Diaz Diaz, Tania Alejandra Alejandra"/>
    <s v="Ger Ambiental - Dir Gestion Ambiental del Sistema Hidrico"/>
    <s v="1/06/2023"/>
    <s v="31/12/2023"/>
    <s v="Con Autocontrol"/>
    <s v="Se solicita el cierre de los siguientes planes de tratamiento: MI-P5-1, formulado en 2019, así como los planes MPMI-PT-11 y MPMI-PT-12, que formaban parte de la reformulación de la acción inicial (MI-P5-1). Esta situación ha sido comunicada a la DGCyP a través del memorando 2410001-2023-1309 del 12 de octubre de 2023:_x000a__x000a_ Formalización y radicación del plan de Podas de las cuencas Torca Guaymaral, Salitre y Tunjuelo_x000a__x000a__x000a_ Realizar proceso de contratación para la formulación del plan de podas de las cuencas Salitre y Torca Guaymaral_x000a_ Formalizar el Plan de podas de las cuencas Fucha y Tunjuelo_x000a_ Incluir dentro de la actualización del procedimiento MPMI0205P Gestión y Manejo Silvicultural el siguiente control correctivo: El pago a sancionatorio y /o atención a los requerimientos por parte de la Autoridad Ambiental, por incumplimientos_x000a__x000a_ Estas reformulaciones fueron relacionadas en la actualización de la matriz de riesgos que esta en proceso de aprobación por parte de la DGCyP.  "/>
    <s v=""/>
    <m/>
    <s v="Debido a que aún no se ha aprobado la matriz de riesgo, la actividad se deja como vencida."/>
    <s v="Con Monitoreo"/>
    <s v="16/01/2025"/>
    <x v="2"/>
    <n v="366"/>
    <x v="1"/>
  </r>
  <r>
    <s v="RP-6968"/>
    <x v="2"/>
    <s v="Riesgos de corrupción"/>
    <s v="FND-29785"/>
    <s v="MPMI-PT-12"/>
    <s v="R7-MPMI"/>
    <s v="Formalizar el Plan de podas de las cuencas Fucha y Tunjuelo"/>
    <s v="Plan de podas"/>
    <s v="Calderon Moreno Moreno, Yuly Andrea Andrea"/>
    <s v="Urrego Diaz Diaz, Tania Alejandra Alejandra"/>
    <s v="Ger Ambiental - Dir Gestion Ambiental del Sistema Hidrico"/>
    <s v="1/06/2023"/>
    <s v="31/12/2023"/>
    <s v="Con Autocontrol"/>
    <s v="Los planes de tratamiento de riesgos versión 2023 se reformulan en la versión 2024, dado que se encuentra alineados al riesgo R108-MPMI y las acciones son:_x000a__x000a_ Realizar proceso de contratación para la formulación del plan de podas de las cuencas Salitre y Torca Guaymaral_x000a_ Formalizar el Plan de podas de las cuencas Fucha y Tunjuelo_x000a__x000a_ Se esta en proceso de socialización de la matriz de riesgos 2024."/>
    <m/>
    <s v="15/12/2024"/>
    <s v="Dado que aún no se ha aprobado la matriz de riesgos 2024, esta actividad se considera vencida."/>
    <s v="Con Monitoreo"/>
    <s v="23/12/2024"/>
    <x v="2"/>
    <n v="366"/>
    <x v="1"/>
  </r>
  <r>
    <s v="RP-6969"/>
    <x v="2"/>
    <s v="Riesgos de corrupción"/>
    <s v="FND-29785"/>
    <s v="MPMI-PT-13"/>
    <s v="R7-MPMI"/>
    <s v="Actualizar el procedimiento MPMI0205 GESTIÓN Y MANEJO SILVICULTURAL, e incluir controles correctivos que ataquen las consecuencias."/>
    <s v="Procedimiento actualizado en mapa de procesos"/>
    <s v="Calderon Moreno Moreno, Yuly Andrea Andrea"/>
    <s v="Urrego Diaz Diaz, Tania Alejandra Alejandra"/>
    <s v="Ger Ambiental - Dir Gestion Ambiental del Sistema Hidrico"/>
    <s v="1/04/2023"/>
    <s v="30/09/2023"/>
    <s v="Con Autocontrol"/>
    <s v="Se cuenta con la version final del procedimiento Gestión y Manejo Silvicultura, el cual es en proceso de cargue vía mapa de procesos."/>
    <m/>
    <s v="15/12/2024"/>
    <s v="Dado que aún no se ha cargado el nuevo procedimiento en el mapa de procesos, esta actividad se considera vencida."/>
    <s v="Con Monitoreo"/>
    <s v="23/12/2024"/>
    <x v="2"/>
    <n v="458"/>
    <x v="1"/>
  </r>
  <r>
    <s v="RP-6970"/>
    <x v="2"/>
    <s v="Riesgos de corrupción"/>
    <s v="FND-29785"/>
    <s v="MPMI-PT-14"/>
    <s v="R7-MPMI"/>
    <s v="Actualizar el procedimiento MPMI0303 GESTIÓN INTEGRAL DE RESIDUOS, e incluir controles correctivos que ataquen las consecuencias."/>
    <s v="Procedimiento actualizado en mapa de procesos"/>
    <s v="Calderon Moreno Moreno, Yuly Andrea Andrea"/>
    <s v="Urrego Diaz Diaz, Tania Alejandra Alejandra"/>
    <s v="Ger Ambiental - Dir Gestion Ambiental del Sistema Hidrico"/>
    <s v="2/02/2023"/>
    <s v="30/11/2023"/>
    <s v="Con Autocontrol"/>
    <s v="El procedimiento está en proceso de ajuste y cargue a través del mapa de procesos. Ver mapa de procesos. "/>
    <m/>
    <s v="15/12/2024"/>
    <s v="Dado que aún no se ha publicado el procedimiento en el mapa de procesos, esta actividad se considera vencida."/>
    <s v="Con Monitoreo"/>
    <s v="23/12/2024"/>
    <x v="2"/>
    <n v="397"/>
    <x v="1"/>
  </r>
  <r>
    <s v="RP-6981"/>
    <x v="2"/>
    <s v="Riesgos de gestión / estratégicos"/>
    <s v="FND-29787"/>
    <s v="MPMI-PT-16"/>
    <s v="R10-MPMI"/>
    <s v="Actualizar el procedimiento MPMI0303P Gestión integral de residuos, incluyendo el reporte de las visitas."/>
    <s v="Procedimiento actualizado en mapa de procesos "/>
    <s v="Calderon Moreno Moreno, Yuly Andrea Andrea"/>
    <s v="Urrego Diaz Diaz, Tania Alejandra Alejandra"/>
    <s v="Ger Ambiental - Dir Saneamiento Ambiental"/>
    <s v="1/05/2023"/>
    <s v="31/10/2023"/>
    <s v="Con Autocontrol"/>
    <s v="Se actualiza el procedimiento, los instructivos y formatos asociados; se esta en proceso de publicación en mapa de procesos. Por favor contactar al área para verificar la publicación. "/>
    <s v=""/>
    <m/>
    <s v="Al revisar el mapa de procesos, no se observa aún la actualización del procedimiento de Gestión integral de residuos, por ende, la actividad se deja en estado de vencida. "/>
    <s v="Con Monitoreo"/>
    <s v="16/01/2025"/>
    <x v="2"/>
    <n v="427"/>
    <x v="1"/>
  </r>
  <r>
    <s v="RP-6975"/>
    <x v="2"/>
    <s v="Riesgos de gestión / estratégicos"/>
    <s v="FND-29812"/>
    <s v="MPMI-PT-17"/>
    <s v="R11-MPMI"/>
    <s v="Incluir dentro de la actualización del procedimiento MPMI0205P Gestión y Manejo Silvicultural el siguiente control correctivo: El pago a sancionatorio y /o atención a los requerimientos por parte de la Autoridad Ambiental, por incumplimientos"/>
    <s v="Procedimiento actualizado en mapa de procesos"/>
    <s v="Calderon Moreno, Yuly Andrea"/>
    <s v="Urrego Diaz, Tania Alejandra"/>
    <s v="Ger Ambiental - Dir Gestion Ambiental del Sistema Hidrico"/>
    <s v="1/04/2023"/>
    <s v="30/09/2023"/>
    <s v="Con Autocontrol"/>
    <s v="Se realizo actualización del procedimiento. Ver mapa de procesos.  "/>
    <m/>
    <d v="2024-12-27T00:00:00"/>
    <s v="Se revisa mapa de procesos y el procedimiento de Gestión y Manejo Silvicultural se encuentra actualizado y cargado, al igual que sus formatos. Se revisa fechas de publicación y documentos adjuntos. Por ende, se da como cumplida la actividad. "/>
    <s v="Con Monitoreo"/>
    <d v="2025-01-16T00:00:00"/>
    <x v="3"/>
    <n v="458"/>
    <x v="0"/>
  </r>
  <r>
    <s v="RP-6957"/>
    <x v="2"/>
    <s v="Riesgos de ambiental"/>
    <s v="FND-29788"/>
    <s v="MPMI-PT-2"/>
    <s v="R1-MPMI"/>
    <s v="Elaborar un instructivo en el cual se establezcan los lineamientos para la elaboración del PGIRESPEL, codificar dicho documento e incluirlos dentro del procedimiento MPMI0303P Gestión Integral de Residuos."/>
    <s v="PGIRESPEL actualizado y codificado"/>
    <s v="Calderon Moreno, Yuly Andrea"/>
    <s v="Muñoz Rodriguez, Maira Sofia"/>
    <s v="Ger Ambiental - Dir Saneamiento Ambiental"/>
    <s v="2/02/2023"/>
    <s v="30/11/2023"/>
    <s v="Con Autocontrol"/>
    <s v="Se adjunta el PGIRESPEL actualizado alineado a la actualización del procedimiento de GIR "/>
    <m/>
    <d v="2024-12-27T00:00:00"/>
    <s v="Se verifica que el medio de verificación cumple, se ajunta el Plan de Gestión Integral de Residuos Peligrosos de la EAAB-ESP."/>
    <s v="Con Monitoreo"/>
    <d v="2025-01-15T00:00:00"/>
    <x v="3"/>
    <n v="397"/>
    <x v="0"/>
  </r>
  <r>
    <s v="RP-6960"/>
    <x v="2"/>
    <s v="Riesgos de ambiental"/>
    <s v="FND-29789"/>
    <s v="MPMI-PT-5"/>
    <s v="R2-MPMI"/>
    <s v="Actualizar el instructivo MPMI0303I01 Manejo de Residuos Peligrosos, de acuerdo a las necesidades de la Empresa."/>
    <s v="Instructivo actualizado en mapa de procesos"/>
    <s v="Calderon Moreno Moreno, Yuly Andrea Andrea"/>
    <s v="Muñoz Rodriguez, Maira Sofia"/>
    <s v="Ger Ambiental - Dir Saneamiento Ambiental"/>
    <s v="2/02/2023"/>
    <s v="30/11/2023"/>
    <s v="Con Autocontrol"/>
    <s v="Se actualiza el procedimiento, los instructivos y formatos asociados; se esta en proceso de publicación en mapa de procesos. Por favor contactar al área para verificar la publicación. "/>
    <s v=""/>
    <m/>
    <s v="Se verifica que el instructivo aún no se encuentra actualizado en el mapa de procesos, sigue cargado el que data del 2020. Se sugiere solicitar a la DCyP la actualización correspondiente en el mapa."/>
    <s v="Con Monitoreo"/>
    <s v="15/01/2025"/>
    <x v="2"/>
    <n v="397"/>
    <x v="1"/>
  </r>
  <r>
    <s v="RP-6961"/>
    <x v="2"/>
    <s v="Riesgos de ambiental"/>
    <s v="FND-29789"/>
    <s v="MPMI-PT-6"/>
    <s v="R2-MPMI"/>
    <s v="Elaborar un instructivo en el cual se establezcan los lineamientos para el reporte por derrames de aceites dieléctricos dentro del procedimiento MPMI0303P Gestión Integral de Residuos."/>
    <s v="Instructivo codificado y procedimiento publicado en mapa de procesos"/>
    <s v="Calderon Moreno Moreno, Yuly Andrea Andrea"/>
    <s v="Muñoz Rodriguez, Maira Sofia"/>
    <s v="Ger Ambiental - Dir Saneamiento Ambiental"/>
    <s v="2/02/2023"/>
    <s v="30/11/2023"/>
    <s v="Con Autocontrol"/>
    <s v="Se actualiza el procedimiento, los instructivos y formatos asociados; se esta en proceso de publicación en mapa de procesos. Por favor contactar al área para verificar la publicación. "/>
    <s v=""/>
    <m/>
    <s v="Se verifica que el instructivo aún no se encuentra actualizado en el mapa de procesos. Se sugiere solicitar a la DCyP la actualización correspondiente en el mapa."/>
    <s v="Con Monitoreo"/>
    <s v="15/01/2025"/>
    <x v="2"/>
    <n v="397"/>
    <x v="1"/>
  </r>
  <r>
    <s v="RP-6962"/>
    <x v="2"/>
    <s v="Riesgos de ambiental"/>
    <s v="FND-29789"/>
    <s v="MPMI-PT-7"/>
    <s v="R2-MPMI"/>
    <s v="Determinar la viabilidad de adopción por parte de la EAAB-ESP de una Póliza de RC Ambiental, que cubra los riesgos por gestión de residuos peligrosos de PCBs."/>
    <s v="Ayudas de memoria o póliza es caso de adopción."/>
    <s v="Calderon Moreno Moreno, Yuly Andrea Andrea"/>
    <s v="Muñoz Rodriguez, Maira Sofia"/>
    <s v="Ger Ambiental - Dir Saneamiento Ambiental"/>
    <s v="2/02/2023"/>
    <s v="30/11/2023"/>
    <s v="Con Autocontrol"/>
    <s v="Estas reformulaciones fueron relacionadas en la actualización de la matriz de riesgos que esta en proceso de aprobación por parte de la DGCyP. "/>
    <s v=""/>
    <m/>
    <s v="Si bien se relacionan actividades de gestión para el cumplimiento de la actividad, los medios de verificación no corresponden como soporte de la misma. Por favor adjuntar la ayuda de memoria que se realicona en el correo cargado como soporte."/>
    <s v="Con Monitoreo"/>
    <s v="15/01/2025"/>
    <x v="2"/>
    <n v="397"/>
    <x v="1"/>
  </r>
  <r>
    <s v="RP-6963"/>
    <x v="2"/>
    <s v="Riesgos de ambiental"/>
    <s v="FND-29790"/>
    <s v="MPMI-PT-8"/>
    <s v="R3-MPMI"/>
    <s v="Actualizar el Procedimiento_MPMI0205 - Gestión y manejo silvicultural, e incluir controles correctivos"/>
    <s v="Procedimiento actualizado y publicado en mapa de procesos"/>
    <s v="Calderon Moreno, Yuly Andrea"/>
    <s v="Muñoz Rodriguez, Maira Sofia"/>
    <s v="Ger Ambiental - Dir Saneamiento Ambiental"/>
    <s v="2/02/2023"/>
    <s v="30/10/2023"/>
    <s v="Con Autocontrol"/>
    <s v="Se actualizo y publico en mapa de procesos el procedimiento. Ver mapa de procesos. "/>
    <m/>
    <d v="2024-12-27T00:00:00"/>
    <s v="Se verifica el cargue del procedimiento  actualizado en el mapa de procesos el día 12/29/2024."/>
    <s v="Con Monitoreo"/>
    <d v="2025-01-15T00:00:00"/>
    <x v="3"/>
    <n v="428"/>
    <x v="0"/>
  </r>
  <r>
    <s v="RP-8502"/>
    <x v="3"/>
    <s v="Riesgos de gestión / estratégicos"/>
    <s v="FND-30652"/>
    <s v="MPFB-AT-1"/>
    <s v="R103-MPFB"/>
    <s v="Elaborar documento sobre buenas prácticas contractuales y divulgar a toda la empresa."/>
    <s v="Documento sobre buenas prácticas contractuales - Informativo institucional"/>
    <s v="Caicedo Gonzalez Gonzalez, Jenny_x000a_Ramirez Mosquera, Carolina"/>
    <s v="Caceres Prada Prada, Maria Camila Camila"/>
    <s v="Secretaria General - Dir Contratacion y Compras"/>
    <s v="1/05/2024"/>
    <s v="31/10/2024"/>
    <s v="Con Autocontrol"/>
    <s v="Se adjunta como evidencia el memorando remitido a la Dirección de Calidad y Procesos, en el cual se solicita una ampliación de las fechas para dar cumplimiento a la actividad establecida."/>
    <s v=""/>
    <m/>
    <s v="La DGCP mediante memorando No. 1250001-2024-0236  del 19 de diciembre de 2024, informe que respecto de los planes de tratamiento vencidos, el procedimiento MPEE0301P establece en la política de operación No. 12: “Modificación fuera de términos de Planes de Tratamiento: Se podrá solicitar por única vez la ampliación del plazo o la modificación de actividades definidas en los planes de tratamiento que tengan un vencimiento no superior a los 30 días calendario, el nuevo plazo de ejecución no debe ser mayor a 90 días calendario después de la fecha de vencimiento inicial de la acción.” Teniendo en cuenta que la fecha de finalización de los RP-8502 y RP-8477 fue el 31 de octubre de 2024 y que la solicitud enviada por la Dirección de Contratación y Compras es de fecha 11 de diciembre, se evidencia que el término para solicitar la modificación de la fecha de finalización venció el día 30 de noviembre, motivo por el cual no se puede realizar la modificación en los RP señalados._x000a_ Por lo anterior, el plan de tratamiento continúa vencido. "/>
    <s v="Con Monitoreo"/>
    <s v="23/01/2025"/>
    <x v="2"/>
    <n v="61"/>
    <x v="2"/>
  </r>
  <r>
    <s v="RP-8477"/>
    <x v="3"/>
    <s v="Riesgos de corrupción"/>
    <s v="FND-30638"/>
    <s v="MPFB-AT-1"/>
    <s v="R104-MPFB_x000a_R101-MPFB"/>
    <s v="Elaborar documento sobre buenas prácticas contractuales y divulgar a toda la empresa."/>
    <s v="Documento sobre buenas prácticas contractuales - Informativo institucional"/>
    <s v="Caicedo Gonzalez Gonzalez, Jenny_x000a_Ramirez Mosquera, Carolina"/>
    <s v="Caceres Prada Prada, Maria Camila Camila"/>
    <s v=""/>
    <s v="1/05/2024"/>
    <s v="31/10/2024"/>
    <s v="Con Autocontrol"/>
    <s v="Se adjunta como evidencia el memorando remitido a la Dirección de Calidad y Procesos, en el cual se solicita una ampliación de las fechas para dar cumplimiento a la actividad establecida."/>
    <m/>
    <s v="13/12/2024"/>
    <s v="Teniendo en cuenta que la fecha de finalización del RP-8477 fue el 31 de octubre de 2024 y que la solicitud enviada por la Dirección de Contratación y Compras es de fecha 11 de diciembre, se evidencia que el término para solicitar la modificación de la fecha de finalización venció el día 30 de noviembre, motivo por el cual no se puede realizar la modificación en los RP señalados. Por lo anterior, se establece la actividad como vencida y se recomienda avanzar con el cumplimiento del plan de tratamiento para su cierre en el primer monitoreo de 2025. "/>
    <s v="Con Monitoreo"/>
    <s v="26/12/2024"/>
    <x v="2"/>
    <n v="61"/>
    <x v="2"/>
  </r>
  <r>
    <s v="RP-8505"/>
    <x v="3"/>
    <s v="Riesgos de SARLAFT"/>
    <s v="FND-30655"/>
    <s v="MPFB-AT-2"/>
    <s v="R102-MPFB"/>
    <s v="Fortalecer la documentación del control a cargo del Director de Contratación y Compras, en el procedimiento MPFB0120P Gestión precontractual, con respecto a las decisiones para proceder conforme el nivel de riesgo identificado según la alerta (Tolerable y Permitido), definidos en la Resolución 0137 de 2023."/>
    <s v="Procedimiento actualizado en mapa de procesos"/>
    <s v="Caicedo Gonzalez, Jenny_x000a_Ramirez Mosquera, Carolina"/>
    <s v="Caceres Prada, Maria Camila"/>
    <s v="Secretaria General - Dir Contratacion y Compras"/>
    <s v="1/05/2024"/>
    <s v="31/12/2024"/>
    <s v="Con Autocontrol"/>
    <s v="Se adjunta el procedimiento MPFB0120P oficializado en Mapa 7 cuya versión (4) se encuentra desde el 15 de octubre oficializada en los nuevos formatos, que evidencia las actualizaciones y el fortalecimiento de la actividad correspondiente en el subproceso de Gestión Precontractual (Actividad 21), en lo relacionado con SARLAFT. También se incluye un pantallazo del Mapa de Procesos (Mapa 7) donde evidencia su publicación."/>
    <m/>
    <d v="2024-12-19T00:00:00"/>
    <s v="Se evidencia actualización del procedimiento MPFB0120P oficializado en Mapa 7 cuya versión (4) se encuentra desde el 15 de octubre oficializada en los nuevos formatos, que evidencia las actualizaciones y el fortalecimiento de la actividad correspondiente en el subproceso de Gestión Precontractual (Actividad 21), en lo relacionado con SARLAFT. También se incluye un pantallazo del Mapa de Procesos (Mapa 7) donde evidencia su publicación, por lo cual se da cumplimiento a la actividad. "/>
    <s v="Con Monitoreo"/>
    <d v="2025-01-23T00:00:00"/>
    <x v="3"/>
    <n v="0"/>
    <x v="0"/>
  </r>
  <r>
    <s v="RP-8503"/>
    <x v="3"/>
    <s v="Riesgos de gestión / estratégicos"/>
    <s v="FND-30653"/>
    <s v="MPFB-AT-3"/>
    <s v="R105-MPFB"/>
    <s v="Revisar y ajustar los lineamientos relacionados con la supervisión contractual, en consideración a las necesidades de fortalecer los mecanismos de control y evaluación de desempeño de los contratistas."/>
    <s v="*Documentos revisados y actualizados *Informativo institucional"/>
    <s v="Caicedo Gonzalez Gonzalez, Jenny_x000a_Ramirez Mosquera, Carolina"/>
    <s v="Caceres Prada Prada, Maria Camila Camila"/>
    <s v="Secretaria General - Dir Contratacion y Compras"/>
    <s v="1/05/2024"/>
    <s v="31/01/2025"/>
    <s v="Con Autocontrol"/>
    <s v="Se adjunta como evidencia el memorando remitido a la Dirección de Calidad y Procesos, en el cual se solicita una ampliación de las fechas para dar cumplimiento a la actividad establecida."/>
    <s v=""/>
    <m/>
    <s v="Atendiendo a su solicitud, la Dirección Gestión Calidad y Procesos realizó la respectiva verificación del estado de los planes de tratamiento informados y según los establecido en el procedimiento MPEE0301P Administración De Riesgos Y Oportunidades, en su política de operación No. 11 determina: “Modificación dentro de términos de Planes de Tratamiento en desarrollo: Se podrá solicitar la modificación de fechas de ejecución, responsables o actividades (esto incluye producto o entregable) de los planes en desarrollo, a más tardar dentro de los 15 días hábiles previos al vencimiento de la fecha programada. Cuando se trate de ampliación de plazo, éste no podrá ser superior a la mitad del tiempo de ejecución inicialmente definido para la actividad, salvo en casos excepcionales.” Por lo cual, respecto del plan de tratamiento RP 8503 cuya fecha de finalización actual es el 31 de diciembre de 2024, se procederá a realizar el cambio en el aplicativo ARCHER de la fecha de finalización al 31 de enero de 2025."/>
    <s v="Con Monitoreo"/>
    <s v="23/01/2025"/>
    <x v="1"/>
    <n v="-31"/>
    <x v="0"/>
  </r>
  <r>
    <s v="RP-8504"/>
    <x v="3"/>
    <s v="Riesgos de gestión / estratégicos"/>
    <s v="FND-30654"/>
    <s v="MPFB-AT-4"/>
    <s v="R106-MPFB"/>
    <s v="Notificar a las áreas con liquidaciones de contratos que se encuentran próximas a cumplir el termino establecido o que han superado el mismo, con el fin de promover la oportuna gestión de las mismas a través de la orientación requerida."/>
    <s v="*Memorando interno *Correo electrónico"/>
    <s v="Caicedo Gonzalez, Jenny_x000a_Ramirez Mosquera, Carolina"/>
    <s v="Caceres Prada, Maria Camila"/>
    <s v="Secretaria General - Dir Contratacion y Compras"/>
    <s v="1/05/2024"/>
    <s v="31/12/2024"/>
    <s v="Con Autocontrol"/>
    <s v="Se adjuntan como evidencia los correos enviados a los Ordenadores de Gasto y supervisores correspondientes a los meses de septiembre, octubre y noviembre de 2024, que evidencian actas próximas a vencer o ya vencidas, detallando el tiempo transcurrido desde su vencimiento. Se informa mediante tres tipos de alertas, clasificadas por colores según su criticidad, cumpliendo con el criterio establecido para la gestión oportuna de las Actas de Liquidación."/>
    <m/>
    <d v="2024-12-19T00:00:00"/>
    <s v="Se evidencia el cargue de correos enviados a los Ordenadores de Gasto y supervisores de septiembre, octubre y noviembre de 2024, que evidencian actas próximas a vencer o ya vencidas, por lo anterior, se da cumplimiento al plan de mejoramiento. "/>
    <s v="Con Monitoreo"/>
    <d v="2025-01-23T00:00:00"/>
    <x v="3"/>
    <n v="0"/>
    <x v="0"/>
  </r>
  <r>
    <s v="RP-6871"/>
    <x v="4"/>
    <s v="Riesgos de gestión / estratégicos"/>
    <s v="FND-29759_x000a_FND-29760_x000a_FND-29761"/>
    <s v="MPFC-PT-13"/>
    <s v="R6-MPFC_x000a_R8-MPFC_x000a_R5-MPFC"/>
    <s v="Actualizar el procedimiento MPFC0401P - Toma y recepción de muetsras de suelos y materiales incluyendo como control  la  autorización de cambios en la programación ,   Ia dentificación los  ítem para  ensayo o calibración.Asi  como los  lineamientos para la toma, recepción, manipulación y almacenamiento de ítems de ensayo o calibración en los laboratorios de la DST"/>
    <s v="Procedimiento MPFC0401P - Toma y recepción de muetsras de suelos y materiales.Actualizado y publicado en el mapa de procesos."/>
    <s v="Gonzalez Lizarazo Lizarazo, Ingrid"/>
    <s v="Castelblanco Cardenas Cardenas, Luis Enrique Enrique"/>
    <s v="Ger de Tecnologia - Dir Servicios Tecnicos"/>
    <s v="15/02/2023"/>
    <s v="30/11/2023"/>
    <s v="Con Autocontrol"/>
    <s v="El procedimiento MPMM0917P (antiguo código)MPFC0401P   se reviso y actualizo el 8 de agosto de 2024, se encuentra en revision por parte del responsable tecnico y la facilitadora SUG responsable de la 17025., hasta que no este publicado en el mapa de procesos no se podra dar por cumplida esta actividad. "/>
    <s v=""/>
    <m/>
    <s v="El procedimiento MPFC0401P - Toma y recepción de muestras de suelos y materiales no se encuentra actualizado y tampoco publicado en el mapa de procesos, por ende la actividad queda vencida. Se recomienda actualizar el procedimiento lo antes posible."/>
    <s v="Con Monitoreo"/>
    <s v="2/02/2025"/>
    <x v="2"/>
    <n v="397"/>
    <x v="1"/>
  </r>
  <r>
    <s v="RP-6846"/>
    <x v="4"/>
    <s v="Riesgos de corrupción"/>
    <s v="FND-29758"/>
    <s v="MPFC-PT-13"/>
    <s v="R1-MPFC"/>
    <s v="Actualizar el procedimiento MPFC0401P - Toma y recepción de muetsras de suelos y materiales incluyendo como control  la  autorización de cambios en la programación ,   Ia dentificación los  ítem para  ensayo o calibración.Asi  como los  lineamientos para la toma, recepción, manipulación y almacenamiento de ítems de ensayo o calibración en los laboratorios de la DST"/>
    <s v="Procedimiento MPFC0401P - Toma y recepción de muetsras de suelos y materiales.Actualizado y publicado en el mapa de procesos."/>
    <s v="Gonzalez Lizarazo Lizarazo, Ingrid"/>
    <s v="Castelblanco Cardenas Cardenas, Luis Enrique Enrique"/>
    <s v="Ger de Tecnologia - Dir Servicios Tecnicos"/>
    <s v="15/02/2023"/>
    <s v="30/11/2023"/>
    <s v="Con Autocontrol"/>
    <s v="El procedimiento MPMM0917P (antiguo código)MPFC0401P   se reviso y actualizo el 8 de agosto de 2024, se encuentra en revisión por parte del responsable técnico y la facilitadora SUG responsable de la 17025., hasta que no este publicado en el mapa de procesos no se dará por cumplida esta actividad.  ( se adjunta documento final para aprobación y correo electrónico)_x000a_ No se ha avanzado en esta actividad . "/>
    <m/>
    <s v="13/12/2024"/>
    <s v="La acción permanece vencida, ya que el procedimiento aún no se ha tramitado con la Dirección de Calidad y Procesos para el cargue oficial en el mapa de procesos de la EAAB. Adicional a esto se recuerda que se realizó un cambio al formato / Plantilla de procedimiento, este debe ser utilizado para la publicación en el mapa de procesos."/>
    <s v="Con Monitoreo"/>
    <s v="31/12/2024"/>
    <x v="2"/>
    <n v="397"/>
    <x v="1"/>
  </r>
  <r>
    <s v="RP-6849"/>
    <x v="4"/>
    <s v="Riesgos de gestión / estratégicos"/>
    <s v="FND-29761"/>
    <s v="MPFC-PT-16"/>
    <s v="R5-MPFC"/>
    <s v="Actualizar el procedimiento MPFC0401P - Toma y recepción de muetsras de suelos y materiales incluyendo como controles los  lineamientos para la toma, recepción, manipulación y almacenamiento de ítems de ensayo o calibración en los laboratorios de la DST"/>
    <s v="Procedimiento  MPFC0401P - Toma y recepción de muetsras de suelos y materiales. Actualizado y publicado en el mapa de procesos."/>
    <s v="Gonzalez Lizarazo Lizarazo, Ingrid"/>
    <s v="Castelblanco Cardenas Cardenas, Luis Enrique Enrique"/>
    <s v="Ger de Tecnologia - Dir Servicios Tecnicos"/>
    <s v="15/02/2023"/>
    <s v="30/11/2023"/>
    <s v="Con Autocontrol"/>
    <s v="El procedimiento MPMM0917P (antiguo código)MPFC0401P   se reviso y actualizo el 8 de agosto de 2024, fue revisado   por parte del responsable tecnico del laboratorio de suelos  el 22 de agosto, pendiente la revisión de la  facilitadora SUG responsable de la 17025 Lisbet Blanco., hasta que no este publicado en el mapa de procesos no se podra dar por cumplida esta actividad."/>
    <s v=""/>
    <m/>
    <s v="El procedimiento MPFC0401P - Toma y recepción de muestras de suelos y materiales no se encuentra actualizado y tampoco publicado en el mapa de procesos, por ende la actividad queda vencida. Se recomienda actualizar el procedimiento lo antes posible."/>
    <s v="Con Monitoreo"/>
    <s v="2/02/2025"/>
    <x v="2"/>
    <n v="397"/>
    <x v="1"/>
  </r>
  <r>
    <s v="RP-6852"/>
    <x v="4"/>
    <s v="Riesgos de gestión / estratégicos"/>
    <s v="FND-29759_x000a_FND-29760"/>
    <s v="MPFC-PT-19"/>
    <s v="R6-MPFC_x000a_R8-MPFC"/>
    <s v="Actualizar el procedimiento MPFC0305P - CONTROL DE CALIDAD ANALÍTICA EN ANÁLISIS FISICOQUÍMICOS  incluyendo como controles  la validez  de los resultados emitidos por los Laboratorios Acreditados de la Empresa, evaluar su desempeño y compararlo con otros, detectar tendencia, prevenir riesgos y tomar  acciones que aseguren la competencia técnica y mejora continua para Ensayos de aptitud o interlaboratorio.Asi como garantizar la fidelidad del ensayo y que el método funciona para el fin previsto asi como el control de calidad en la ejecución del ensayo de Laboratorio Aguas Fisicoquímico"/>
    <s v="Procedimiento MPFC0305P - CONTROL DE CALIDAD ANALÍTICA EN ANÁLISIS FISICOQUÍMICOS. Actualizado y publicado en el mapa de procesos."/>
    <s v="Gonzalez Lizarazo, Ingrid"/>
    <s v="Castelblanco Cardenas, Luis Enrique"/>
    <s v="Ger de Tecnologia - Dir Servicios Tecnicos"/>
    <s v="15/02/2023"/>
    <s v="30/11/2023"/>
    <s v="Con Autocontrol"/>
    <s v="El procedimiento  MPMM0911P_02 Control De Calidad Analítica En Análisis Fisicoquímico ya fue actualizado  y publicado en el mapa de procesos el dia 15 de noviembre de 2024  ( lo relacionado en los lineamiento 13,14,15,16 y 17 y actividad 7 )"/>
    <m/>
    <d v="2024-12-10T00:00:00"/>
    <s v="El procedimiento MPMM0911P_02 Control De Calidad Analítica En Análisis Fisicoquímico fue actualizado y publicado en el mapa de procesos en noviembre de 2024."/>
    <s v="Con Monitoreo"/>
    <d v="2025-02-02T00:00:00"/>
    <x v="3"/>
    <n v="397"/>
    <x v="0"/>
  </r>
  <r>
    <s v="RP-6865"/>
    <x v="4"/>
    <s v="Riesgos de gestión / estratégicos"/>
    <s v="FND-29759"/>
    <s v="MPFC-PT-32"/>
    <s v="R6-MPFC"/>
    <s v="Actualizar  el procedimiento  MPFC0406P - Confirmación de métodos de suelos y materiales donde se incluya el control  verificaciones o validaciones de los métodos de ensayos o calibraciónes"/>
    <s v="Procedimiento  MPFC0406P - Confirmación de métodos de suelos y materiales. Actualizado y /o publicado en el mapa de procesos"/>
    <s v="Gonzalez Lizarazo, Ingrid"/>
    <s v="Castelblanco Cardenas, Luis Enrique"/>
    <s v="Ger de Tecnologia - Dir Servicios Tecnicos"/>
    <s v="15/02/2023"/>
    <s v="15/08/2023"/>
    <s v="Con Autocontrol"/>
    <s v="Este  procedimiento MPMM0922P ( antigiuo codigo MPFC0406P) se remitio a la DGCyP el 17 de octubre de 2024 para revisión . Los controles estan descrito en la actividad 7._x000a__x000a_ Se soliicto por mapa de procesos el 26 de diciembre de 2024 con consecutivo 3402_x000a__x000a_Hasta que no se encuentre publicado en el mapa de procesos no se podra dar la actividad como cumplida "/>
    <m/>
    <d v="2024-12-27T00:00:00"/>
    <s v="El procedimiento MPMM0922P ( antiguo código MPFC0406P) fue actualizado en el mapa de procesos de la EAAB"/>
    <s v="Con Monitoreo"/>
    <d v="2025-02-02T00:00:00"/>
    <x v="3"/>
    <n v="504"/>
    <x v="0"/>
  </r>
  <r>
    <s v="RP-6147"/>
    <x v="4"/>
    <s v="Riesgos de seguridad de la información"/>
    <s v="FND-29551"/>
    <s v="MPFC-PT-5"/>
    <s v="R10-MPFC"/>
    <s v="Documentar los controles definidos en las mesas de trabajo con la Dirección de Servicios de Informática"/>
    <s v="Procedimiento(s) que se definan en la mesa de trabajo con la Dirección de Servicios de Informatica, actualizado y cargado en el mapa de procesos"/>
    <s v="Gonzalez Lizarazo, Ingrid"/>
    <s v="Ramirez Cancelado, Luis Fernando"/>
    <s v="Ger de Tecnologia - Dir Servicios Tecnicos"/>
    <s v="15/02/2023"/>
    <s v="30/11/2023"/>
    <s v="Con Autocontrol"/>
    <s v="El control es la solicitud al 7777 solicitando copia de seguridad para los equipos que realizan la toma de datos directamente y se incluira en el o  los procedimientos que indique el laboratorio de aguas donde se haga referencia a estos equipos.   _x000a__x000a_Se defino que se incluiria el control en el procedimiento  MPMM0911P_02 Control De Calidad Analítica En Análisis Fisicoquímico ya fue actualizado  y publicado en el mapa de procesos el dia 15 de noviembre de 2024  ( lo relacionado en la activdad se encuentra en el lineamiento 16 y actividad 10  )"/>
    <m/>
    <d v="2024-12-10T00:00:00"/>
    <s v="Cumplida: Se cumplió con el avance y medio de verificación, ya que como lo definió el área se incluyó el control en el procedimiento  MPMM0911P_02 Control De Calidad Analítica En Análisis Fisicoquímico, el cual fue actualizado y publicado en el mapa de procesos dentro del periodo en el que se realizó el seguimiento al plan de tratamiento."/>
    <s v="Con Monitoreo"/>
    <d v="2025-01-23T00:00:00"/>
    <x v="3"/>
    <n v="397"/>
    <x v="0"/>
  </r>
  <r>
    <s v="RP-6839"/>
    <x v="4"/>
    <s v="Riesgos de corrupción"/>
    <s v="FND-29758"/>
    <s v="MPFC-PT-6"/>
    <s v="R1-MPFC"/>
    <s v="Realizar mesa de trabajo con la Dirección de Servicios de Informática con el fin de actualizar el procedimeinto MPFT0202P donde se incluya el control  para gestionar el acceso a  cuentas y permisos para el perosnal de la DST"/>
    <s v="Procedimiento MPFT0202P Administración de cuentas de acceso y autorizaciones. Actualizado y publicado en el mapa de procesos"/>
    <s v="Gonzalez Lizarazo Lizarazo, Ingrid"/>
    <s v="Castelblanco Cardenas Cardenas, Luis Enrique Enrique"/>
    <s v="Ger de Tecnologia - Dir Servicios Tecnicos"/>
    <s v="15/02/2023"/>
    <s v="30/11/2023"/>
    <s v="Con Autocontrol"/>
    <s v="El dia 27 de febrero de 2024, se ajusto el control con el personal que realiza la actividad y este mismo día se valido con la DGCyP, se realizo reunión  el martes 5 de marzo de 2024 para presenta este control a la Dirección de informática, se realizaron unos ajustes y se remitió procedimiento con el control propuesto por parte de la DST para que se valide con los profesionales de la DSI y que se surta el tramite ante la DGCyP por parte de la DSI ya que este procedimiento corresponde al proceso Gestión TIC . El 30 se julio se remitió correo nuevamente a la Dirección de Servicios de informática  solicitando la publicación del procedimiento, sin que a la fecha del autocontrol 14 de agosto se de respuesta por parte de esta dirección. _x000a_ El dia 11 de diciembre  de 2024 se realizo nuevamente la solicitud a la facilitadora SUG sin que a la fecha se haya dado respuesta ( ver correo reiterando la solicitud)_x000a_  hasta que no este publicado en el mapa de procesos no se podrá dar por cumplida esta actividad. ( correo con el envió del procedimiento ajustado con el control definido)"/>
    <m/>
    <s v="13/12/2024"/>
    <s v="Se ha detectado que la actividad de oficialización del procedimiento MPFT0202P se encuentra fuera de plazo. A fin de subsanar esta situación, se propone la realización de una reunión a la brevedad con el equipo de la DSI, incluyendo a su analista de calidad, para continuar con los trámites correspondientes. Se reitera que el formato del procedimiento ha sido revisado y actualizado, debiendo ser utilizado para su publicación en el mapa de procesos."/>
    <s v="Con Monitoreo"/>
    <s v="31/12/2024"/>
    <x v="2"/>
    <n v="397"/>
    <x v="1"/>
  </r>
  <r>
    <s v="RP-6868"/>
    <x v="4"/>
    <s v="Riesgos de gestión / estratégicos"/>
    <s v="FND-29759_x000a_FND-29760"/>
    <s v="MPFC-PT-9"/>
    <s v="R6-MPFC_x000a_R8-MPFC"/>
    <s v="Actualizar el procedimiento MPFC0309P -  EMISIÓN Y CONTROL RESULTADOS LAB AGUAS, incluyendo como control validar resultados. Asi como asegurar la confiabilidad de los resultados de las  calibraciones (Laboratorio de Medidores).cumpliendo con los requisitos de la Norma ISO IEC 17025 y el documento normativo"/>
    <s v="Procedimiento MPFC0309P -  EMISIÓN Y CONTROL RESULTADOS LAB AGUAS.Actualizado y publicado en el mapa de procesos."/>
    <s v="Gonzalez Lizarazo Lizarazo, Ingrid"/>
    <s v="Castelblanco Cardenas Cardenas, Luis Enrique Enrique"/>
    <s v="Ger de Tecnologia - Dir Servicios Tecnicos"/>
    <s v="15/02/2023"/>
    <s v="30/11/2023"/>
    <s v="Con Autocontrol"/>
    <s v="( antiguo codigo MPFC0309P) Emisión y Control de resporte de resultados laboratorio de aguas,  Se esta actualizando el procedimiento MPMM0915P_02 Emisión y control reporte de resultados laboratorios de agua  ya se encuentra en la nueva estructura documental, se envio a Alejandra para que defina quien va a realizar la revisión  por parte del laboratorio de aguas se envio  el 22 de octubre de 2024 , se realizo mesade  trabajo con Alejandra y Daniela el 30 y 31  de octubre para ajuste, el del 31 de octubre se envio a Daniela Valencia para que los valide con los lideres del laboratorio de aguas. hasta que no se encuentre publicado en el mapa de procesos no se podra dar la actividad como cumplida"/>
    <s v=""/>
    <m/>
    <s v="De acuerdo con lo reportado en el autocontrol, el Procedimiento MPMM0915_02 no se encuentra actualizado en el mapa de procesos, se recomienda actualizar el procedimiento lo antes posible."/>
    <s v="Con Monitoreo"/>
    <s v="2/02/2025"/>
    <x v="2"/>
    <n v="397"/>
    <x v="1"/>
  </r>
  <r>
    <s v="RP-6842"/>
    <x v="4"/>
    <s v="Riesgos de corrupción"/>
    <s v="FND-29758"/>
    <s v="MPFC-PT-9"/>
    <s v="R1-MPFC"/>
    <s v="Actualizar el procedimiento MPFC0309P -  EMISIÓN Y CONTROL RESULTADOS LAB AGUAS, incluyendo como control validar resultados. Asi como asegurar la confiabilidad de los resultados de las  calibraciones (Laboratorio de Medidores).cumpliendo con los requisitos de la Norma ISO IEC 17025 y el documento normativo"/>
    <s v="Procedimiento MPFC0309P -  EMISIÓN Y CONTROL RESULTADOS LAB AGUAS.Actualizado y publicado en el mapa de procesos."/>
    <s v="Gonzalez Lizarazo Lizarazo, Ingrid"/>
    <s v="Castelblanco Cardenas Cardenas, Luis Enrique Enrique"/>
    <s v="Ger de Tecnologia - Dir Servicios Tecnicos"/>
    <s v="15/02/2023"/>
    <s v="30/11/2023"/>
    <s v="Con Autocontrol"/>
    <s v="( antiguo código MPFC0309P) Emisión y Control de reporte de resultados laboratorio de aguas,  Se esta actualizando el procedimiento MPMM0915P_02 Emisión y control reporte de resultados laboratorios de agua  ya se encuentra en la nueva estructura documental, se envió a Alejandra para que defina quien va a realizar la revisión  por parte del laboratorio de aguas se envió  el 22 de octubre de 2024 , se realizo mesa de  trabajo con Alejandra y Daniela el 30 y 31  de octubre para ajuste, el del 31 de octubre se envió a Daniela Valencia para que los valide con los lideres del laboratorio de aguas. _x000a_ Hasta que el procedimiento no se encuentre publicado en el mapa de procesos no se podrá dar por cumplida esta actividad- "/>
    <m/>
    <s v="13/12/2024"/>
    <s v="A pesar de las evidencias y controles existentes, el procedimiento MPMM0915_02 (antes MPFC0309P) para la emisión y control de reportes de laboratorio de aguas requiere ser actualizado de manera urgente. Se sugiere programar una reunión con el equipo de profesionales del laboratorio para llevar a cabo dicha actualización a la brevedad."/>
    <s v="Con Monitoreo"/>
    <s v="31/12/2024"/>
    <x v="2"/>
    <n v="397"/>
    <x v="1"/>
  </r>
  <r>
    <s v="RP-9092"/>
    <x v="5"/>
    <s v="Riesgos de gestión / estratégicos"/>
    <s v="FND-31318"/>
    <s v="101-2024-MPEC-MAT-1"/>
    <s v="101-2024-MPEC-MAT"/>
    <s v="Reforzar la seguridad de las cuentas en redes sociales para vincularlas a correos electrónicos de la Empresa._x000a_ Costo de la Acción ($): N/A"/>
    <s v="Correo electrónico / imagen captura de pantalla."/>
    <s v="Huerfano Alayon, Alba Luz"/>
    <s v="Rodriguez Riveros, Adriana"/>
    <s v="Secretaria General - Of Asesora Imagen y Comunicaciones"/>
    <s v="6/02/2024"/>
    <s v="30/06/2024"/>
    <s v="Con Autocontrol"/>
    <s v="Las cuentas de redes sociales están vinculadas a los correos: registrosocial@acueducto.com.co  y a cabotero@acueducto.com.co Cabe aclarar que el canal de YouTube requiere una cuenta de correo de Gmail, por lo cual este canal está fuera del correo corporativo. Como refuerzo a la seguridad de información en redes sociales, en el mes de mayo de 2024 se hizo jornada de socialización con el equipo del CallCenter sobre el Instructivo MPEC0201I05 Seguridad para cuentas de Redes Sociales Externas EAAB-ESP, cuyas evidencias se adjuntaron en dicho periodo. "/>
    <m/>
    <d v="2024-12-18T00:00:00"/>
    <s v="Se informa en el autocontrol la vinculación de los correos de la empresa regsitrosocial@acueducto.com.co  y a cabotero@acueducto.com.co, se anexa a este monotoreo los correos electrónicos / imagen captura de pantalla "/>
    <s v="Con Monitoreo"/>
    <d v="2024-12-30T00:00:00"/>
    <x v="3"/>
    <n v="184"/>
    <x v="0"/>
  </r>
  <r>
    <s v="RP-9093"/>
    <x v="5"/>
    <s v="Riesgos de gestión / estratégicos"/>
    <s v="FND-31318"/>
    <s v="101-2024-MPEC-MAT-2"/>
    <s v="101-2024-MPEC-MAT"/>
    <s v="Cambiar las contraseñas de las redes sociales de manera constante._x000a_ Costo de la Acción ($): N/A"/>
    <s v="Correo informando cambio contraseñas"/>
    <s v="Huerfano Alayon, Alba Luz"/>
    <s v="Rodriguez Riveros, Adriana"/>
    <s v="Secretaria General - Of Asesora Imagen y Comunicaciones"/>
    <s v="6/02/2024"/>
    <s v="16/12/2024"/>
    <s v="Con Autocontrol"/>
    <s v="Durante este periodo no fue necesario gestionar la inactivación particular de los dispositivos vinculados a las redes sociales de la EAAB-ESP debido a que no se encontró ningún tipo de dispositivo extraño vinculado a las redes. Como gestión preventiva de refuerzo, se hizo cambio de contraseñas, como se reportó, el pasado periodo, el 29 de agosto"/>
    <m/>
    <d v="2024-12-17T00:00:00"/>
    <s v="Se evidencia  cambio contraseña en el  mes de agosto."/>
    <s v="Con Monitoreo"/>
    <d v="2024-12-30T00:00:00"/>
    <x v="3"/>
    <n v="15"/>
    <x v="0"/>
  </r>
  <r>
    <s v="RP-9094"/>
    <x v="5"/>
    <s v="Riesgos de gestión / estratégicos"/>
    <s v="FND-31318"/>
    <s v="101-2024-MPEC-MAT-3"/>
    <s v="101-2024-MPEC-MAT"/>
    <s v="Ubicar en la OICYC al personal del Call Center que atiende PQRs hechas a través de redes sociales, con computadores corporativos y no del contratista del CallCenter._x000a_ Costo de la Acción ($): N/A"/>
    <s v="Correos gestión reubicación personal call center."/>
    <s v="Huerfano Alayon, Alba Luz"/>
    <s v="Rodriguez Riveros, Adriana"/>
    <s v="Secretaria General - Of Asesora Imagen y Comunicaciones"/>
    <s v="6/02/2024"/>
    <s v="16/12/2024"/>
    <s v="Con Autocontrol"/>
    <s v="Desde el mes de febrero de 2024. Posterior al evento, se ubicó a personal del CallCenter en la OICYC para atender, de manera directa y con equipos de la EAAB-ESP, todas las PQR´s que llegan a través de las Redes Sociales institucionales."/>
    <s v=""/>
    <m/>
    <s v=" En el autocontrol se informa que la actividad se realizó en el mes de febrero sin embargo no se  anexa evidencia definica &quot;Correos gestión reubicación personal call center&quot;   "/>
    <s v="Con Monitoreo"/>
    <s v="30/12/2024"/>
    <x v="2"/>
    <n v="15"/>
    <x v="2"/>
  </r>
  <r>
    <s v="RP-8228"/>
    <x v="5"/>
    <s v="Riesgos de corrupción"/>
    <s v="FND-30440"/>
    <s v="MPEC-AT-1"/>
    <s v="R101-MPEC"/>
    <s v="Gestionar sesiones de socialización e interiorización del código de integridad y garantizar que el grupo de colaboradores de la Oficina Asesora de Imagen Corporativa y Comunicaciones participen en la sesiones que se programen (1 semestral)"/>
    <s v="Lista de asistencia y ayuda de memoria"/>
    <s v="Huerfano Alayon, Alba Luz"/>
    <s v="Rodriguez Riveros, Adriana"/>
    <s v="Secretaria General - Of Asesora Imagen y Comunicaciones"/>
    <s v="1/05/2024"/>
    <s v="30/11/2024"/>
    <s v="Con Autocontrol"/>
    <s v="En el mes de agosto de 2024, tal como se evidenció para el reporte del periodo y con las debidas evidencias, se hizo una sesión de capacitación sobre explicación y sensibilización de nuestro Código de Integridad al grupo de la Oficina de Imagen Corporativa y Comunicaciones, a cargo de Yury Paulina Herrera, profesional de la Gerencia de Gestión Humana quien tiene a cargo la gestión de Integridad para la Empresa, en una sesión pedagógica y experiencial sobre el código que permitió conocerlo y, mediante las actividades experienciales, comprender mucho más su mensaje y contenidos."/>
    <m/>
    <s v="20/12/2024"/>
    <s v="De acuerdo con el monitoreo anterior se evidencia la realización de la actividad mediante el anexo de la lista de asistencia de la capacitación realizada._x000a_ Dado que el medio de verificación es lista de asistencia y ayuda de memoria es necesario adjuntar la ayuda de memoria para dar por cumplida la actividad"/>
    <s v="Con Monitoreo"/>
    <s v="27/12/2024"/>
    <x v="2"/>
    <n v="31"/>
    <x v="2"/>
  </r>
  <r>
    <s v="RP-8230"/>
    <x v="5"/>
    <s v="Riesgos de corrupción"/>
    <s v="FND-30440"/>
    <s v="MPEC-AT-3"/>
    <s v="R101-MPEC"/>
    <s v="Gestionar la actualización de la Circular de la gerencia general sobre lineamientos para la vocería: las únicas personas autorizadas para dar información sobre temas institucionales son el gerente general o el vocero que designe y para la gestión de comunicación institucional: La Oficina Asesora de Imagen Corporativa y Comunicaciones es la única área de la Empresa autorizada para entregar, emitir y publicar información sobre la EAAB-ESP a través de los canales de comunicación institucionales. La Circular se debe socializar cada cuatro meses a través de los canales institucionales internos. "/>
    <s v="Circular actualizada y documento con información de socialización en canales internos"/>
    <s v="Huerfano Alayon, Alba Luz"/>
    <s v="Rodriguez Riveros, Adriana"/>
    <s v="Secretaria General - Of Asesora Imagen y Comunicaciones"/>
    <s v="1/05/2024"/>
    <s v="30/11/2024"/>
    <s v="Con Autocontrol"/>
    <s v="Una vez revisada y aprobada por la Gerente General, se hizo el debido circuito de las firmas correspondientes el 9 de octubre de 2024 y se procedió a hacer su socialización mediante la publicación por el Informativo (canal del correo corporativo) en las emisiones del 11 y 31 de octubre respectivamente por el grupo WhatsApp de Bienestar._x000a_ Se adjuntan documentos: Circular 015 del 9 de octubre de 2024 y documento evidencias de pieza gráfica y publicación."/>
    <m/>
    <s v="31/10/2024"/>
    <s v="Se evidencia la circular  1020001-2024- sobre los  Lineamientos manejo de comunicación institucional y documento con información de socialización en canales internos lo cual está conforme con lo registrado en el medio de verificación dando por cumplida la actividad"/>
    <s v="Con Monitoreo"/>
    <s v="27/12/2024"/>
    <x v="3"/>
    <n v="31"/>
    <x v="0"/>
  </r>
  <r>
    <s v="RP-8266"/>
    <x v="5"/>
    <s v="Riesgos de gestión / estratégicos"/>
    <s v="FND-30455"/>
    <s v="MPEC-AT-4"/>
    <s v="R102-MPEC"/>
    <s v="Realizar un entrenamiento a voceros con el fin fortalecer las habilidades comunicativas y de relacionamiento con los medios de comunicación y grupos de interés y manejo de comunicaciones en situación de crisis"/>
    <s v="*Lista de Asistencia *Presentación de apoyo *Ayuda de memoria"/>
    <s v="Huerfano Alayon, Alba Luz"/>
    <s v="Rodriguez Riveros, Adriana"/>
    <s v="Secretaria General - Of Asesora Imagen y Comunicaciones"/>
    <s v="1/05/2024"/>
    <s v="30/11/2024"/>
    <s v="Con Autocontrol"/>
    <s v="El viernes 20 de diciembre de 2024 el contratista Buho Media, contrato No. 2-05-11700-1692-2024, hizo el entrenamiento a voceros de la Empresa, en el cual se les entregó la cartilla de trabajo “Powerful Speakers” y las carpetas con los resultados de sus pruebas Gallup, para luego proceder a una serie de ejercicios propios de fortalecimiento en destrezas propias de la vocería. Esta es la primera parte del taller que se complementará con una segunda sesión en enero de 2025. Una vez concluya el ciclo del entrenamiento se dará alcance adjuntando el Informe de Gestión completo."/>
    <m/>
    <d v="2024-12-26T00:00:00"/>
    <s v="Se anexa la ayuda de memoria que conitiene la presentaciín y asistentes al entrenamiento a voceros de la Empresa realizado el 20 de diciembre de 2024 por el contratista Buho Media, contrato No. 2-05-11700-1692-2024 , se informa que se complementará con una segunda sesión en enero de 2025. "/>
    <s v="Con Monitoreo"/>
    <d v="2024-12-30T00:00:00"/>
    <x v="3"/>
    <n v="31"/>
    <x v="0"/>
  </r>
  <r>
    <s v="RP-8267"/>
    <x v="5"/>
    <s v="Riesgos de gestión / estratégicos"/>
    <s v="FND-30455"/>
    <s v="MPEC-AT-5"/>
    <s v="R102-MPEC"/>
    <s v="Gestionar una capacitación sobre protocolos de manejo de comunicaciones en situaciones de crisis dirigida a los colaboradores de la Oficina de Imagen Corportiva y Comunicaciones"/>
    <s v="*Lista de Asistencia *Presentación de apoyo *Ayuda de memoria"/>
    <s v="Huerfano Alayon, Alba Luz"/>
    <s v="Rodriguez Riveros, Adriana"/>
    <s v="Secretaria General - Of Asesora Imagen y Comunicaciones"/>
    <s v="1/05/2024"/>
    <s v="30/11/2024"/>
    <s v="Con Autocontrol"/>
    <m/>
    <s v=""/>
    <m/>
    <s v="Se anexa el informe de las campañas realizadas en 2024 sobre Racionamiento, dado que la acción es “Gestionar una capacitación sobre protocolos de manejo de comunicaciones en situaciones de crisis dirigida a los colaboradores de la Oficina de Imagen Corporativa y Comunicaciones” no se evidencia su realización ni los medios de verificación establecidos “Lista de Asistencia, Presentación de apoyo, Ayuda de memoria. En el autocontrol se registra que “ …. se determinó la ineficacia de hacer una capacitación exclusiva...”, por lo cual se debe solicitar formalmente modificación de la actividad o relizar la actividad inicialmente determinada."/>
    <s v="Con Monitoreo"/>
    <s v="30/12/2024"/>
    <x v="2"/>
    <n v="31"/>
    <x v="2"/>
  </r>
  <r>
    <s v="RP-8268"/>
    <x v="5"/>
    <s v="Riesgos de gestión / estratégicos"/>
    <s v="FND-30456"/>
    <s v="MPEC-AT-6"/>
    <s v="R103-MPEC"/>
    <s v="Capacitar al grupo de funcionarios de la oficina sobre el uso adecuado del lenguaje, el uso de imágenes en las piezas gráficas, la aplicación en la gestión de comunicaciones de lineamientos la Ley de Habeas Data y de la Ley de Derechos de Autor. "/>
    <s v="*Lista de Asistencia *Presentación de apoyo *Ayuda de memoria"/>
    <s v="Huerfano Alayon, Alba Luz"/>
    <s v="Rodriguez Riveros, Adriana"/>
    <s v="Secretaria General - Of Asesora Imagen y Comunicaciones"/>
    <s v="1/05/2024"/>
    <s v="30/11/2024"/>
    <s v="Con Autocontrol"/>
    <s v="Para este periodo se adjunta documento de evidencia del Taller de Voceros EAAB-ESP."/>
    <s v=""/>
    <m/>
    <s v="No se evidencia reporte del  autocontrol ni se anexan documentos que permitan determinar avance de la actividad"/>
    <s v="Con Monitoreo"/>
    <s v="30/12/2024"/>
    <x v="2"/>
    <n v="31"/>
    <x v="2"/>
  </r>
  <r>
    <s v="RP-6749"/>
    <x v="6"/>
    <s v="Riesgos de gestión / estratégicos"/>
    <s v="FND-29620"/>
    <s v="MPFM-PT-1"/>
    <s v="R1-MPFM"/>
    <s v="&quot;Fortalecer los controles &quot;&quot;Visto bueno en el Sistema de Gestión de Infraestructura (SGI) por la DSE&quot;&quot; y &quot;&quot;Revisión del componente electromecánico del proyecto Vs Normas del SISTEC&quot;&quot; con el fin de: 1. Establecer y documentar los criterios y especificaciones que se deben tener en cuenta por parte de los responsables en la DSE al momento de emitir el concepto técnico en las fases de maduración de proyectos. 2. Tener encuenta el enfoque por procesos, por consiguiente estos lineamientos deben ser documentados (documento metodológico) dentro del proceso Direccionamiento Estratégico. 3. Establecer y documentar los lineamientos claros de aceptación y rechazo (decisiones si no se cumplen con los lienamientos) en la emisión del concepto técnico por parte de la DSE. 4. La definidicón y documentación de los criterios del control deben construirse en coordinación de la Dirección Planeación y Control de Inversiones. 5. Seguimiento al nivel de aplicabilidad y cumplimiento de los acuerdos marco de servicio vigentes.&quot;"/>
    <s v="Documentos metodológicos con los criterios y especificaciones de los controles por parte de la DSE."/>
    <s v="Gomez Ortiz, Hernan Oswaldo_x000a_Lopez Parrado, Sonia Patricia"/>
    <s v="Castelblanco Cardenas Cardenas, Luis Enrique Enrique"/>
    <s v="Ger de Tecnologia - Dir Servicios de Electromecanica"/>
    <s v="1/01/2023"/>
    <s v="31/12/2023"/>
    <s v="Con Autocontrol"/>
    <s v="SE ACLARA QUE LA D.S.E. DA EL  VISTO BUENO COMO ÁREA  DE CONOCIMIENTO EN EL SISTEMA DE GESTIÓN DE INFRAESTRUCTURA Y DICHA ACTIVIDAD ESTA ESTABLECIDA EN LOS PROCEDIMIENTOS DE LA GERENCIA DE PLANEAMIENTO, POR LO CUAL NO SE GENERA  UN NUEVO PROCEDIMIENTO PARA TAL FIN."/>
    <s v="El área no reporta evidencia de avance de la actividad."/>
    <m/>
    <s v="Dado que la fecha de finalización de la actividad era el 31 de diciembre de 2023 y no se ha presentado evidencia de su ejecución, esta se considera vencida. Se recomienda realizar mesas de trabajo con el analista para reformular las acciones de tratamiento del caso y actualizar la documentación del proceso de Gestión de Mantenimiento. En estas mesas, se deberán formalizar los controles, identificar su ejecución y, de ser necesario, presentar una propuesta de reformulación de las acciones de tratamiento."/>
    <s v="Con Monitoreo"/>
    <s v="2/02/2025"/>
    <x v="2"/>
    <n v="366"/>
    <x v="1"/>
  </r>
  <r>
    <s v="RP-6378"/>
    <x v="6"/>
    <s v="Riesgos de ambiental"/>
    <s v="FND-29629_x000a_FND-29630_x000a_FND-29632"/>
    <s v="MPFM-PT-10"/>
    <s v="R4-MPFM_x000a_R5-MPFM_x000a_R7-MPFM"/>
    <s v="Adecuar el almacenamiento temporal de los transformadores o equipos que contengan PCB's, para que puedan cumplir con las condiciones técnicas mínimas requeridas."/>
    <s v="Actas de visitas en campo en donde se verifique en compañía de la Dirección de Saneamiento Ambiental, que los espacios físicos en donde se encuentran almacenados transformadores o equipos que contengan PCB's, cumplen con las condiciones técnicas mínimas requeridas"/>
    <s v="Gomez Ortiz, Hernan Oswaldo_x000a_Lopez Parrado, Sonia Patricia"/>
    <s v="Muñoz Rodriguez, Maira Sofia"/>
    <s v="Ger de Tecnologia - Dir Servicios de Electromecanica"/>
    <s v="1/01/2023"/>
    <s v="31/12/2023"/>
    <s v="Con Autocontrol"/>
    <s v="Este informe se anexa con el fin de evidenciar la gestión realizada por la DSE, con respecto a este plan de tratamiento teniendo en cuenta que no se tuvo respuesta al memorando 2631001-2024-0080_Visitas a estaciones y acompañamiento a la D.S.E para la gestión transformadores y de equipos que contengan PCB's-1"/>
    <s v=""/>
    <m/>
    <s v="Se presenta informe de visita de campo verificando los espacios fpisicos donde se almacenan transformadore sy equipos que contienen PCB's, sin embargo esta visita no se realizó en compañía de la Dirección Saneamiento Ambiental"/>
    <s v="Con Monitoreo"/>
    <s v="15/01/2025"/>
    <x v="2"/>
    <n v="366"/>
    <x v="1"/>
  </r>
  <r>
    <s v="RP-6385"/>
    <x v="6"/>
    <s v="Riesgos de ambiental"/>
    <s v="FND-29636"/>
    <s v="MPFM-PT-17"/>
    <s v="R11-MPFM"/>
    <s v="Analizar la posibilidad de realizar una renovación progresiva de la flota vehicular, con aquellos que vengan con tecnologias limpias, como motores impulzados por energía eléctrica."/>
    <s v="Informe con análisis de viavilidad y factibilidad, relacionado con la posibilidad de realizar una renovación progresiva de la flota vehicular, con aquellos que vengan con tecnologias limpias, como motores impulzados por energía eléctrica."/>
    <s v="Baron Peralta, Marco Antonio_x000a_Grajales Vergara, Lina Marcela"/>
    <s v="Muñoz Rodriguez, Maira Sofia"/>
    <s v="Ger Gestion Humana y Administrativa - Dir Servicios Administrativos"/>
    <s v="1/01/2023"/>
    <s v="31/12/2023"/>
    <s v="Con Autocontrol"/>
    <s v="Se anexa Informe Renovación Vehículos Eléctricos, el cual concluye que El proyecto de renovación de vehículos eléctricos constituye una respuesta estratégica ante los desafíos del cambio climático y la necesidad urgente de una transición hacia un modelo de transporte más sostenible.  La transición hacia una flota de vehículos eléctricos renovados reduce la dependencia de los combustibles fósiles, ayudando a diversificar las fuentes de energía utilizadas para el transporte. Esto no solo mejora la seguridad energética, sino que también reduce los costos asociados con la importación de petróleo y la volatilidad de los precios internacionales._x000a__x000a_Igualmente se anexa memorando Renovación Vehículos con tecnologías limpias y fichas técnicas."/>
    <m/>
    <d v="2024-12-10T00:00:00"/>
    <s v="Se presenta un informe de renovación de vehículos con tecnologías limpias"/>
    <s v="Con Monitoreo"/>
    <d v="2025-01-15T00:00:00"/>
    <x v="3"/>
    <n v="366"/>
    <x v="0"/>
  </r>
  <r>
    <s v="RP-6386"/>
    <x v="6"/>
    <s v="Riesgos de ambiental"/>
    <s v="FND-29637_x000a_FND-29638"/>
    <s v="MPFM-PT-18"/>
    <s v="R12-MPFM_x000a_R13-MPFM"/>
    <s v="Informar a la DSA cada vez que se generen RESPEL, durante las actividades de mantenimiento preventivo y correctivo de la planta física, con el fin de realizar una gestión adecuada de este tipo de residuos."/>
    <s v="Comunicaciones dirigidas a la Dirección de Saneamiento Ambiental, informando la generación de RESPEL, durante las actividades de mantenimiento preventivo y correctivo de la planta física"/>
    <s v="Baron Peralta, Marco Antonio_x000a_Grajales Vergara, Lina Marcela"/>
    <s v="Muñoz Rodriguez, Maira Sofia"/>
    <s v="Ger Gestion Humana y Administrativa - Dir Servicios Administrativos"/>
    <s v="1/01/2023"/>
    <s v="31/12/2023"/>
    <s v="Con Autocontrol"/>
    <s v="Los profesionales de Planta Fisica indican que durante este periodo no se han generado residuos. "/>
    <s v=""/>
    <m/>
    <s v="Si bien los profesionales de Planta Física indican que durante el período no se han generado residuos y esto es recurrente, se sugiere solicitar a la DGCyP ajustar el medio de verificación para que un correo reportando la no generación de RESPEL corresponda al soporte de la actividad"/>
    <s v="Con Monitoreo"/>
    <s v="15/01/2025"/>
    <x v="2"/>
    <n v="366"/>
    <x v="1"/>
  </r>
  <r>
    <s v="RP-6387"/>
    <x v="6"/>
    <s v="Riesgos de ambiental"/>
    <s v="FND-29638"/>
    <s v="MPFM-PT-19"/>
    <s v="R13-MPFM"/>
    <s v="Solicitar a los Terceros encargados del mantenimiento preventivo y/o correctivo de la Planta Física, las certificaciones de gestión de los RESPEL generados durante el desrarollo de sus actividades."/>
    <s v="Certificados de Gestión de los RESPEL generados por Terceros encargados de realizar el mantenimiento preventivo y/o correctivo de la Planta Física."/>
    <s v="Baron Peralta, Marco Antonio_x000a_Grajales Vergara, Lina Marcela"/>
    <s v="Muñoz Rodriguez, Maira Sofia"/>
    <s v="Ger Gestion Humana y Administrativa - Dir Servicios Administrativos"/>
    <s v="1/01/2023"/>
    <s v="31/12/2023"/>
    <s v="Con Autocontrol"/>
    <s v="Se anexa correo del contratista, mediante el cual informa sobre la gestión de residuos peligrosos generados en el contrato No. 1-01-14500-1420-2024 durante los meses de octubre y noviembre, según lo establecido en el contrato._x000a_Como se detalla en el mismo, durante este período se han generado residuos peligrosos, principalmente cartón y plástico contaminados con pintura, así como brochas, rodillos y residuos de drywall. Estos materiales han sido clasificados y manejados de acuerdo con las normativas ambientales vigentes._x000a_Para garantizar la correcta disposición final de estos residuos, hemos contratado los servicios de un gestor autorizado. Adjuntamos a este correo los vales correspondientes a las recolecciones realizadas, como prueba de la gestión realizada._x000a_Actualmente, nos encontramos en el proceso de certificación del material, el cual se completará a finales de diciembre"/>
    <m/>
    <d v="2024-12-13T00:00:00"/>
    <s v="El medio de verificación es correcto. Realizan el cargue de los vales correspondientes a las recolecciones realizadas por el gestor autorizado durante el período de reporte."/>
    <s v="Con Monitoreo"/>
    <d v="2025-01-15T00:00:00"/>
    <x v="3"/>
    <n v="366"/>
    <x v="0"/>
  </r>
  <r>
    <s v="RP-6389"/>
    <x v="6"/>
    <s v="Riesgos de gestión / estratégicos"/>
    <s v="FND-29620"/>
    <s v="MPFM-PT-2"/>
    <s v="R1-MPFM"/>
    <s v="Realizar la actividades y estrategias necesarias que garanticen que los nuevos lineamientos y criterios de los controles &quot;Visto bueno en el Sistema de Gestión de Infraestructura (SGI) por la DSE&quot; y &quot;Revisión del componente electromecánico del proyecto Vs Normas del SISTEC&quot; se socializan y se garantiza su interiorización al personal que interviene en el proceso."/>
    <s v="Evidencias de socialización e interiorización por parte de los responsables en la ejecución del control"/>
    <s v="Gomez Ortiz, Hernan Oswaldo_x000a_Lopez Parrado, Sonia Patricia"/>
    <s v="Castelblanco Cardenas Cardenas, Luis Enrique Enrique"/>
    <s v="Ger de Tecnologia - Dir Servicios de Electromecanica"/>
    <s v="1/01/2023"/>
    <s v="31/12/2023"/>
    <s v="Con Autocontrol"/>
    <s v="SE ACLARA QUE LA D.S.E. DA EL  VISTO BUENO COMO ÁREA  DE CONOCIMIENTO EN EL SISTEMA DE GESTIÓN DE INFRAESTRUCTURA Y DICHA ACTIVIDAD ESTA ESTABLECIDA EN LOS PROCEDIMIENTOS DE LA GERENCIA DE PLANEAMIENTO, POR LO CUAL NO SE GENERA  UN NUEVO PROCEDIMIENTO PARA TAL FIN."/>
    <s v="El área no presenta evidencia de avance de la actividad."/>
    <m/>
    <s v="Teniendo en cuenta que la fecha de finalización era el 31 de diciembre de 2023, la actividad queda en estado vencida, ya que no se presenta evidencia de su ejecución. Se recomienda realizar las mesas de trabajo con el analista para evidenciar la posibilidad de continuar con este plan y continuar ejecutándolo en el procedimiento de aprobación de proyectos en el sistema de gestión de infraestructura del SGI."/>
    <s v="Con Monitoreo"/>
    <s v="2/02/2025"/>
    <x v="2"/>
    <n v="366"/>
    <x v="1"/>
  </r>
  <r>
    <s v="RP-6392"/>
    <x v="6"/>
    <s v="Riesgos de gestión / estratégicos"/>
    <s v="FND-29620"/>
    <s v="MPFM-PT-5"/>
    <s v="R1-MPFM"/>
    <s v="Realizar la actividades y estrategias necesarias que garanticen que los nuevos lineamientos y criterios de los controles &quot;Identificar las necesidades de construcciones nuevas, teniendo en cuenta las visitas técnicas realizadas a las diferentes sedes administrativas, priorizar las construcciones de acuerdo con  el mayor número de mantenimientos realizados o los mayores costos&quot; se socializan y se garantiza su interiorización al personal que interviene en el proceso."/>
    <s v="Evidencias de socialización e interiorización por parte de los responsables en la ejecución del control"/>
    <s v="Baron Peralta, Marco Antonio_x000a_Grajales Vergara, Lina Marcela"/>
    <s v="Castelblanco Cardenas Cardenas, Luis Enrique Enrique"/>
    <s v="Ger Gestion Humana y Administrativa - Dir Servicios Administrativos"/>
    <s v="1/01/2023"/>
    <s v="31/12/2023"/>
    <s v="Con Autocontrol"/>
    <s v="Esta actividad aún no se ha culminado, pero se tiene programado para final del mes de diciembre realizar mesas de trabajo con el analista de calidad para evidenciar la posibilidad de replantear esta acción y hacer la socialización e interiorización por parte de los responsables en la ejecución de los controles actualizados en el procedimiento MPMM0401P, tal como se definió en el medio de verificación. Se recomienda realizar mesas de trabajo con el nuevo analista de calidad para evidenciar la posibilidad de replantear esta acción."/>
    <s v="El área no presenta avance de la acción."/>
    <m/>
    <s v="La actividad queda en estado &quot;Vencida&quot; teniendo en cuenta que la fecha de finalización programada era el 31 de diciembre de 2023 y en el autocontrol no se relacionan evidencias para poder validar la socialización e interiorización por parte de los responsables en la ejecución de los controles actualizados en el procedimiento MPMM0401P, tal como se definió en el medio de verificación. Se recomienda realizar mesas de trabajo con el analista de calidad para evidenciar la posibilidad de replantear esta acción."/>
    <s v="Con Monitoreo"/>
    <s v="2/02/2025"/>
    <x v="2"/>
    <n v="366"/>
    <x v="1"/>
  </r>
  <r>
    <s v="RP-9534"/>
    <x v="7"/>
    <s v="Riesgos de gestión / estratégicos"/>
    <s v="FND-31587"/>
    <s v="MPMP-AT-1: Documentar los controles que no se encuentren definidos en los documentos metodológicos del Proceso Gestión Pérdidas de Agua"/>
    <s v="R104-MPMP"/>
    <s v="Documentar los controles que no se encuentren definidos en los documentos metodológicos del Proceso Gestión Pérdidas de Agua"/>
    <s v="Procedimientos actualizados en el mapa de procesos"/>
    <s v="Gonzalez Godoy, Julio Andres"/>
    <s v="Delgado Munevar Munevar, Aura Patricia Patricia"/>
    <s v="Gerencia Analítica y Pérdida"/>
    <s v="1/01/2025"/>
    <s v="31/07/2025"/>
    <s v="Con Autocontrol"/>
    <s v="Considerando que el plan tratamiento tiene un periodo que inicia el 01-ene-25, no aplica el corte al 31-dic-24"/>
    <s v=""/>
    <m/>
    <s v="La actividad no aplica al corte del monitoreo, dado que está programada para ejecutarse en el 2025"/>
    <s v="Con Monitoreo"/>
    <s v="21/01/2025"/>
    <x v="0"/>
    <n v="-212"/>
    <x v="0"/>
  </r>
  <r>
    <s v="RP-9535"/>
    <x v="7"/>
    <s v="Riesgos de corrupción"/>
    <s v="FND-31588"/>
    <s v="MPMP-AT-2"/>
    <s v="R101-MPMP"/>
    <s v="Solicitar a la GGHA realizar sesiones de sensibilización sobre el código de integridad a todo el personal de la GCAP y garantizar la participación de estos."/>
    <s v="Memorando interno de solicitud y listados de asistencia"/>
    <s v="Gonzalez Godoy, Julio Andres"/>
    <s v="Delgado Munevar Munevar, Aura Patricia Patricia"/>
    <s v="Gerencia Analítica y Pérdida"/>
    <s v="1/01/2025"/>
    <s v="31/07/2025"/>
    <s v="Con Autocontrol"/>
    <s v="_x000a__x000a__x000a__x000a_  Considerando que el plan tratamiento tiene un periodo que inicia el 01-ene-25, no aplica el corte al 31-dic-24_x000a__x0009__x000a_ _x000a__x000a_"/>
    <m/>
    <s v="18/12/2024"/>
    <s v="No aplica al corte"/>
    <s v="Con Monitoreo"/>
    <s v="30/12/2024"/>
    <x v="0"/>
    <n v="-212"/>
    <x v="0"/>
  </r>
  <r>
    <s v="RP-2472"/>
    <x v="8"/>
    <s v="Riesgos de gestión / estratégicos"/>
    <s v="FND-27247"/>
    <s v="FT-P9-10"/>
    <s v="FT-P9"/>
    <s v="10. Integración con políticas de ciberseguridad de Policía y delitos informáticos de la DIJIN y Centro cibernético Policial CPP."/>
    <s v="Procedimiento (Nota: es el mismo para la actividad FT-P9-4  y FT-P9-10)"/>
    <s v="Espitia Salas Salas, Heydi Elena Elena"/>
    <s v="Rodriguez Riveros, Adriana"/>
    <s v="Ger de Tecnologia - Dir Servicios de Informatica"/>
    <s v="20/01/2016"/>
    <s v="31/12/2019"/>
    <s v="Sin Autocontrol"/>
    <s v=""/>
    <s v=""/>
    <m/>
    <s v="No se encuentra registrado el autocontrol ni se anexan evidencias que permitan determinar avance de la actividad durante este periodo"/>
    <s v="Con Monitoreo"/>
    <d v="2025-02-11T00:00:00"/>
    <x v="2"/>
    <n v="1827"/>
    <x v="1"/>
  </r>
  <r>
    <s v="RP-2471"/>
    <x v="8"/>
    <s v="Riesgos de gestión / estratégicos"/>
    <s v="FND-27247"/>
    <s v="FT-P9-4"/>
    <s v="FT-P9"/>
    <s v="4. Implementación estrategia informática forense."/>
    <s v="Procedimiento (Nota: es el mismo para la actividad FT-P9-4  y FT-P9-10)"/>
    <s v="Espitia Salas Salas, Heydi Elena Elena"/>
    <s v="Rodriguez Riveros, Adriana"/>
    <s v="Ger de Tecnologia - Dir Servicios de Informatica"/>
    <s v="1/03/2016"/>
    <s v="31/12/2019"/>
    <s v="Sin Autocontrol"/>
    <s v=""/>
    <s v=""/>
    <m/>
    <s v="No se encuentra registrado el autocontrol ni se anexan evidencias que permitan determinar avance de la actividad durante este periodo"/>
    <s v="Con Monitoreo"/>
    <d v="2025-02-11T00:00:00"/>
    <x v="2"/>
    <n v="1827"/>
    <x v="1"/>
  </r>
  <r>
    <s v="RP-9599"/>
    <x v="9"/>
    <s v="Riesgos de gestión / estratégicos"/>
    <s v="FND-31607"/>
    <s v="MPFI-AT-1"/>
    <s v="R102-MPFI"/>
    <s v="Actualizar el procedimiento MPFI0201P Evaluación de productos y nuevas tecnologías para uso de EAAB ajustando la redacción del controal asociado al informe de evaluación "/>
    <s v="Procedimiento actualizado y publicado en el mapa de procesos"/>
    <s v="Betancourt Arguello, Julian  De Jesus_x000a_Leon Lopez, Nubia Irley_x000a_Torres Albarracin Albarracin, Ibeth Natalia Natalia_x000a_Torres Albarracin, Ibeth Nathalia_x000a_Villamil Pasito Pasito, Diana Carolina Carolina"/>
    <s v="Castelblanco Cardenas Cardenas, Luis Enrique Enrique"/>
    <s v="Ger de Tecnologia - Dir Ingenieria Especializada"/>
    <s v="1/03/2025"/>
    <s v="15/12/2025"/>
    <s v="Sin Autocontrol"/>
    <s v=""/>
    <s v="No se evidencia avance de esta actividad."/>
    <m/>
    <s v="La actividad de actualización del procedimiento MPFI0201P Evaluación de productos y nuevas tecnologías para uso de EAAB no ha iniciado, se debe tener presente la fecha de inicio de esta actividad."/>
    <s v="Con Monitoreo"/>
    <s v="2/02/2025"/>
    <x v="4"/>
    <n v="-349"/>
    <x v="0"/>
  </r>
  <r>
    <s v="RP-9600"/>
    <x v="9"/>
    <s v="Riesgos de gestión / estratégicos"/>
    <s v="FND-31608"/>
    <s v="MPFI-AT-2"/>
    <s v="R103-MPFI"/>
    <s v="Incluir en las campañas de actualización normativa y requisitos legales, la actualización de productos"/>
    <s v="Piezas gráficas y publicaciones en el correo informativo."/>
    <s v="Betancourt Arguello, Julian  De Jesus_x000a_Leon Lopez, Nubia Irley_x000a_Torres Albarracin Albarracin, Ibeth Natalia Natalia_x000a_Torres Albarracin, Ibeth Nathalia_x000a_Villamil Pasito Pasito, Diana Carolina Carolina"/>
    <s v="Castelblanco Cardenas Cardenas, Luis Enrique Enrique"/>
    <s v="Ger de Tecnologia - Dir Ingenieria Especializada"/>
    <s v="1/03/2025"/>
    <s v="15/12/2025"/>
    <s v="Sin Autocontrol"/>
    <s v=""/>
    <s v="El área no reporta avance de la actividad."/>
    <m/>
    <s v="La actividad de Incluir las campañas de actualización normativa y requisitos legales, la actualización de producto no ha iniciado, se debe tener presente la fecha de inicio de esta actividad."/>
    <s v="Con Monitoreo"/>
    <s v="2/02/2025"/>
    <x v="4"/>
    <n v="-349"/>
    <x v="0"/>
  </r>
  <r>
    <s v="RP-9598"/>
    <x v="9"/>
    <s v="Riesgos de gestión / estratégicos"/>
    <s v="FND-31606"/>
    <s v="MPFI-AT-3"/>
    <s v="R101-MPFI"/>
    <s v="Validar la pertinencia de continuar con el diligenciamiento de la matriz de conocimiento o generar otras estrategias_x000a_ Zona Riesgo R: Zona Baja"/>
    <s v="Ayuda de memoria"/>
    <s v="Rodriguez Villanueva Villanueva, Lucy"/>
    <s v="Castelblanco Cardenas Cardenas, Luis Enrique Enrique"/>
    <s v="Ger Gestion Humana y Administrativa - Dir Desarrollo Organizacional"/>
    <s v="1/02/2025"/>
    <s v="30/07/2025"/>
    <s v="Sin Autocontrol"/>
    <s v=""/>
    <s v="El área no reporta avance de esta actividad."/>
    <m/>
    <s v="La actividad de validar la pertinencia de continuar con el diligenciamiento de la matriz de conocimiento o generar otras estrategias no ha iniciado, se debe tener presente la fecha de inicio de esta actividad."/>
    <s v="Con Monitoreo"/>
    <s v="2/02/2025"/>
    <x v="4"/>
    <n v="-211"/>
    <x v="0"/>
  </r>
  <r>
    <s v="RP-9125"/>
    <x v="10"/>
    <s v="Riesgos de gestión / estratégicos"/>
    <s v="FND-31334"/>
    <s v="102-2024-MPEH-MAT-1"/>
    <s v="102-2024-MPEH-MAT"/>
    <s v="Incluir como lineamiento en el procedimiento MPEH0701P Procedimiento de nómina la parametrización del módulo de la nómina localizada SAP-R3 efectuada en el año 2021 en la cual se clarificó que el sistema de nómina no tomará los cambios del sueldo en las situaciones administrativas para el Ingreso Base de Cotización._x000a_ Costo de la Acción ($): N/A"/>
    <s v="Procedimiento de nómina MPEH0701P actualizado y publicado en mapa de procesos"/>
    <s v="Ochoa Suarez, Juan Jacobo"/>
    <s v="Caceres Prada Prada, Maria Camila Camila"/>
    <s v="Ger Gestion Humana y Administrativa - Dir Gestion de Compensaciones"/>
    <s v="1/06/2024"/>
    <s v="31/12/2024"/>
    <s v="Con Autocontrol"/>
    <s v="Correspondiente a la actualización del procedimiento se informa que se han venido realizando mesas de trabajo las cuales van llegando a la culminación de esta actualización. De acuerdo a lo anterior, se informa que este proceso está en su etapa final._x000a_ Se anexa correo electrónico con trazabilidad de lo trabajado y solicitando el documento actualizado a la Coordinadora de Nómina."/>
    <s v=""/>
    <m/>
    <s v="La actividad queda vencida dado que a la fecha no se encuentra actualizado en el mapa de procesos"/>
    <s v="Con Monitoreo"/>
    <d v="2025-02-10T00:00:00"/>
    <x v="2"/>
    <n v="0"/>
    <x v="0"/>
  </r>
  <r>
    <s v="RP-9513"/>
    <x v="10"/>
    <s v="Riesgos de gestión / estratégicos"/>
    <s v="FND-31577"/>
    <s v="103-2024-MPEH-MAT-1"/>
    <s v="103-2024-MPEH-MAT"/>
    <s v="Socializar la lección aprendida del evento ocurrido a los Fontaneros de la División Operación comercial Zona 5."/>
    <s v="Listas de Asistencia de la Socialización"/>
    <s v="Cala Omaña, Solyanira"/>
    <s v="Caceres Prada, Maria Camila"/>
    <s v="Ger Gestion Humana y Administrativa - Dir Salud"/>
    <d v="2024-03-31T00:00:00"/>
    <d v="2024-12-31T00:00:00"/>
    <s v="Con Autocontrol"/>
    <s v="Por parte de la Dirección Salud División de Salud Ocupacional, se realizo la socialización de la lesión aprendida del accidente presentado al Señor Guillermo Espejo, esta se realizó en él es de junio del 2024 a los trabajadores operativos de la división operación zona 5. Adicionalmente se reforzaron mediante charlas los temas de autocuidado, percepción de riesgos, reinducción SST, charla de seguridad de manipulación de tapas, rejillas. Y el documento para la manipulación de tapas de cajillas y puertas de nichos._x000a__x000a_Se anexan listados de asistencia."/>
    <m/>
    <d v="2024-12-13T00:00:00"/>
    <s v="Se evidencia listado de asistencia de la lección aprendida al personal de zona 5 el 26/06/2024 dando así cumplimiento a la actividad"/>
    <s v="Con Monitoreo"/>
    <d v="2025-01-06T00:00:00"/>
    <x v="3"/>
    <n v="0"/>
    <x v="0"/>
  </r>
  <r>
    <s v="RP-9514"/>
    <x v="10"/>
    <s v="Riesgos de gestión / estratégicos"/>
    <s v="FND-31577"/>
    <s v="103-2024-MPEH-MAT-2"/>
    <s v="103-2024-MPEH-MAT"/>
    <s v="Diseñar un instructivo con las especificaciones de seguridad cuando se realice la actividad de abrir, bloquear, cerrar y asegurar las tapas de cajillas y nichos de medidores._x000a_ Costo de la Acción ($): $0"/>
    <s v="Instructivo asocido al procedimiento de Tareas Críticas  aprobado y Socializado a los fontaneros Nivel 42 de la División de operación Comercial Z5 que realizan actividades relacionadas con la suspensión, corte y reconexión del servicio de agua potable"/>
    <s v="Cala Omaña, Solyanira"/>
    <s v="Caceres Prada Prada, Maria Camila Camila"/>
    <s v="Ger Servicio al Cliente - Ger Z5 - Dir Servicio Acueducto y Alcantarillado Z5"/>
    <s v="31/03/2024"/>
    <s v="31/12/2024"/>
    <s v="Con Autocontrol"/>
    <s v="El equipo de profesionales SST en cabeza del Ingeniero Abelardo Cruz realizo un texto descriptivo para la manipulación de tapas de cajillas y puertas de nichos, con el fin de indicar a los trabajadores, que se debe hacer en el antes, durante y después de ejecutar las labores. El cual se socializo junto con las lesiones aprendidas del señor Guillermo Espejo._x000a_ Se anexa documento y listas de asistencia."/>
    <s v="Si bien se evidencia avance de documento, el mismo no se encuentra publicado en mapa de procesos por lo cual la actividad queda vencida"/>
    <m/>
    <s v="Si bien se evidencia avance de documento, el mismo no se encuentra publicado en mapa de procesos por lo cual la actividad queda vencida"/>
    <s v="Con Monitoreo"/>
    <s v="6/01/2025"/>
    <x v="2"/>
    <n v="0"/>
    <x v="0"/>
  </r>
  <r>
    <s v="RP-9515"/>
    <x v="10"/>
    <s v="Riesgos de gestión / estratégicos"/>
    <s v="FND-31578"/>
    <s v="104-2024-MPEH-MAT-1"/>
    <s v="104-2024-MPEH-MAT"/>
    <s v="Realizar capacitación teórico practica de seguridad vial, a los trabajadores que cuentan con autorización interna de conducción que operan motocicleta."/>
    <s v="Listas de Asistencia de la capacitación"/>
    <s v="Cala Omaña, Solyanira"/>
    <s v="Caceres Prada, Maria Camila"/>
    <s v="Ger Gestion Humana y Administrativa - Dir Servicios Administrativos"/>
    <d v="2024-06-30T00:00:00"/>
    <d v="2024-12-31T00:00:00"/>
    <s v="Con Autocontrol"/>
    <s v="Se realizaron capacitaciones de seguridad vial al interior de la EAAB-ESP, donde se han socializado temas de la Divulgación del PESV, políticas, responsabilidades, además de las políticas y los efectos al conducir bajo los efectos de sustancias Psicoactivas igualmente las normas de seguridad, señalización reporte de accidentes, siniestralidad y un taller realizado por la secretaria de movilidad, se adjunta listas de asistencia y registro fotográfico."/>
    <m/>
    <d v="2024-12-13T00:00:00"/>
    <s v="Se evidencia capacitación del 18 de octubre en seguridad vial para motos, dando así cumplimiento a la actividad"/>
    <s v="Con Monitoreo"/>
    <d v="2025-01-06T00:00:00"/>
    <x v="3"/>
    <n v="0"/>
    <x v="0"/>
  </r>
  <r>
    <s v="RP-8373"/>
    <x v="10"/>
    <s v="Riesgos de gestión / estratégicos"/>
    <s v="FND-30506"/>
    <s v="MPEH-AT-1"/>
    <s v="R104-MPEH"/>
    <s v="Documentar y socializar los controles asociados al riesgo incluyendo las verificaciones cruzadas y aleatorias de nómina y sus criterios de revisión en el procedimiento MPEH0701P - Nomina regular, mesada pensional y seguridad social."/>
    <s v="Procedimiento publicado en mapa de procesos y socializado a través de informativo."/>
    <s v="Ochoa Suarez, Juan Jacobo"/>
    <s v="Caceres Prada Prada, Maria Camila Camila"/>
    <s v="Ger Gestion Humana y Administrativa - Dir Gestion de Compensaciones"/>
    <s v="1/12/2023"/>
    <s v="30/06/2024"/>
    <s v="Con Autocontrol"/>
    <s v="Correspondiente a la actualización del procedimiento se informa que se han venido realizando mesas de trabajo las cuales van llegando a la culminación de esta actualización. De acuerdo a lo anterior, se informa que este proceso está en su etapa final._x000a_ Se anexa correo electrónico con trazabilidad de lo trabajado y solicitando el documento actualizado a la Coordinadora de Nómina."/>
    <s v="A la fecha no se evidencia avance en la actualización del procedimiento incluyendo los nuevos controles"/>
    <m/>
    <s v="A la fecha no se evidencia avance en la actualización del procedimiento incluyendo los nuevos controles"/>
    <s v="Con Monitoreo"/>
    <s v="6/01/2025"/>
    <x v="2"/>
    <n v="184"/>
    <x v="3"/>
  </r>
  <r>
    <s v="RP-8372"/>
    <x v="10"/>
    <s v="Riesgo Fiscal"/>
    <s v="FND-30505"/>
    <s v="MPEH-AT-1"/>
    <s v="R105-MPEH"/>
    <s v="Documentar y socializar los controles asociados al riesgo incluyendo las verificaciones cruzadas y aleatorias de nómina y sus criterios de revisión en el procedimiento MPEH0701P - Nomina regular, mesada pensional y seguridad social."/>
    <s v="Procedimiento publicado en mapa de procesos y socializado a través de informativo."/>
    <s v="Ochoa Suarez, Juan Jacobo"/>
    <s v="Caceres Prada Prada, Maria Camila Camila"/>
    <s v="Ger Gestion Humana y Administrativa - Dir Gestion de Compensaciones"/>
    <s v="1/12/2023"/>
    <s v="30/06/2024"/>
    <s v="Con Autocontrol"/>
    <s v="Correspondiente a la actualización del procedimiento se informa que se han venido realizando mesas de trabajo las cuales van llegando a la culminación de esta actualización. De acuerdo a lo anterior, se informa que este proceso está en su etapa final._x000a_ Se anexa correo electrónico con trazabilidad de lo trabajado y solicitando el documento actualizado a la Coordinadora de Nómina."/>
    <s v=""/>
    <m/>
    <s v="Se evidencia correo electrónico de 8 de agosto de 2024, donde se solicita a la funcionaria Viviana Elisabeth Portillo Rodríguez remitir el procedimiento actualizado. La Actividad queda vencida ya que el documento no ha sido actualizado en el mapa de proceso MPEH0701P fecha de aprobación 23/11/2020."/>
    <s v="Con Monitoreo"/>
    <d v="2025-02-11T00:00:00"/>
    <x v="2"/>
    <n v="184"/>
    <x v="3"/>
  </r>
  <r>
    <s v="RP-8231"/>
    <x v="10"/>
    <s v="Riesgos de corrupción"/>
    <s v="FND-30441"/>
    <s v="MPEH-AT-1"/>
    <s v="R101-MPEH"/>
    <s v="Documentar y socializar los controles asociados al riesgo incluyendo las verificaciones cruzadas y aleatorias de nómina y sus criterios de revisión en el procedimiento MPEH0701P - Nomina regular, mesada pensional y seguridad social."/>
    <s v="Procedimiento publicado en mapa de procesos y socializado a través de informativo"/>
    <s v="Ochoa Suarez, Juan Jacobo"/>
    <s v="Ortiz Lemos Lemos, Yina Marcela Marcela"/>
    <s v="Ger Gestion Humana y Administrativa - Dir Gestion de Compensaciones"/>
    <s v="1/12/2023"/>
    <s v="30/06/2024"/>
    <s v="Con Autocontrol"/>
    <s v="Correspondiente a la actualización del procedimiento se informa que se han venido realizando mesas de trabajo las cuales van llegando a la culminación de esta actualización. De acuerdo a lo anterior, se informa que este proceso está en su etapa final._x000a_ Se anexa correo electrónico con trazabilidad de lo trabajado y solicitando el documento actualizado a la Coordinadora de Nómina."/>
    <m/>
    <s v="27/12/2024"/>
    <s v="_x0009__x000a__x000a_La actividad queda vencida dado que a la fecha no se evidencia el procedimiento actualizado en mapa de procesos con la inclusión de los controles"/>
    <s v="Con Monitoreo"/>
    <d v="2025-01-03T00:00:00"/>
    <x v="2"/>
    <n v="184"/>
    <x v="3"/>
  </r>
  <r>
    <s v="RP-9559"/>
    <x v="10"/>
    <s v="Riesgo Fiscal"/>
    <s v="FND-30505"/>
    <s v="MPEH-AT-10"/>
    <s v="R105-MPEH"/>
    <s v="Documentar y socializar los controles asociados al riesgo en el procedimiento incluyendo los recobros generados por incapacidades MPEH0701P - Nomina regular, mesada pensional y seguridad social."/>
    <s v="Procedimiento publicado en mapa de procesos y socializado a través de informativo"/>
    <s v="Ochoa Suarez, Juan Jacobo"/>
    <s v="Caceres Prada Prada, Maria Camila Camila"/>
    <s v="Ger Gestion Humana y Administrativa - Dir Gestion de Compensaciones"/>
    <s v="16/11/2024"/>
    <s v="30/06/2025"/>
    <s v="Con Autocontrol"/>
    <s v="Correspondiente a la actualización del procedimiento se informa que se han venido realizando mesas de trabajo las cuales van llegando a la culminación de esta actualización. De acuerdo a lo anterior, se informa que este proceso está en su etapa final._x000a_ Se anexa correo electrónico con trazabilidad de lo trabajado y solicitando el documento actualizado a la Coordinadora de Nómina."/>
    <s v=""/>
    <d v="2025-01-07T00:00:00"/>
    <s v="Se evidencia correo electrónico de 8 de agosto de 2024, donde se solicita a la funcionaria Viviana Elisabeth Portillo Rodríguez remitir el procedimiento actualizado. La Actividad queda vencida ya que el documento no ha sido actualizado en el mapa de proceso MPEH0701P fecha de aprobación 23/11/2020."/>
    <s v="Con Monitoreo"/>
    <d v="2025-02-11T00:00:00"/>
    <x v="1"/>
    <n v="-181"/>
    <x v="0"/>
  </r>
  <r>
    <s v="RP-9561"/>
    <x v="10"/>
    <s v="Riesgos de gestión / estratégicos"/>
    <s v="FND-30509"/>
    <s v="MPEH-AT-11"/>
    <s v="R108-MPEH"/>
    <s v="Crear instructivo asociado al procedimiento MPEH0501P Capacitación y entrenamiento en el cual se incluya los controles relacionados a verificar de manera trimestral la ejecución del plan de capacitaciones con enfoque en Seguridad y Salud"/>
    <s v="Instructivo actualizado en mapa de procesos"/>
    <s v="Cala Omaña, Solyanira"/>
    <s v="Caceres Prada Prada, Maria Camila Camila"/>
    <s v="Ger Gestion Humana y Administrativa - Dir Salud"/>
    <s v="28/02/2025"/>
    <s v="30/11/2025"/>
    <s v="Con Autocontrol"/>
    <s v="Nos encontramos en la articulación para el diseño instructivo asociado al procedimiento MPEH0501P Capacitación y entrenamiento en el cual se incluya los controles relacionados a verificar de manera trimestral la ejecución del plan de capacitaciones con enfoque en Seguridad y Salud."/>
    <s v="No se evidencia avance en la ejecución de la actividad"/>
    <m/>
    <s v="No se evidencia avance en la ejecución de la actividad"/>
    <s v="Con Monitoreo"/>
    <s v="6/01/2025"/>
    <x v="4"/>
    <n v="-334"/>
    <x v="0"/>
  </r>
  <r>
    <s v="RP-9562"/>
    <x v="10"/>
    <s v="Riesgos de seguridad de la información"/>
    <s v="FND-31597"/>
    <s v="MPEH-AT-12"/>
    <s v="R109-MPEH"/>
    <s v="Actualizar el procedimiento MPEH0911P Realización de examenes médicos , concepto y diagnóstico incluyendo los controles relacionados  control de acceso a la historia clínicas y acciones de denuncia y notificación cuando se presente perdida de las mismas"/>
    <s v="Procedimiento publicado en mapa de procesos y socializado a través de informativo"/>
    <s v="Cala Omaña, Solyanira"/>
    <s v="Caceres Prada Prada, Maria Camila Camila"/>
    <s v="Ger Gestion Humana y Administrativa - Dir Salud"/>
    <s v="28/02/2025"/>
    <s v="30/11/2025"/>
    <s v="Con Autocontrol"/>
    <s v="Desde la Dirección Salud y la División de salud ocupacional, contamos con el procedimiento MPEH0911P PROCEDIMIENTO Exámenes Médicos, Concepto Y Diagnostico De Condiciones Salud, el cual se encuentra cargado en el mapa de procesos, su última actualización corresponde a 27/06/2023, en el cual en las políticas de operación N. 7 se menciona el tema de historias clínicas_x000a_  “La EAAB-ESP garantiza conforme al carácter reservado y sensible que la legislación colombiana por medio del Art. 5. Información sensible de la Ley 1581 de 2012 y de la Resolución 1995 de 1999 relacionada con información de salud registrada y recolectada en las historias clínicas y consultada en relación con los servicios médicos y odontológicos permanecerá en absoluta reserva y bajo los principios legales de acceso y circulación restringido, seguridad y confidencialidad. Todo lo anterior de acuerdo a lo consagrado en nuestra Política de Gestión de Tratamiento de los datos personales.”"/>
    <s v="No se evidencia avance en la actividad"/>
    <m/>
    <s v="No se evidencia avance en la actividad"/>
    <s v="Con Monitoreo"/>
    <s v="6/01/2025"/>
    <x v="4"/>
    <n v="-334"/>
    <x v="0"/>
  </r>
  <r>
    <s v="RP-9563"/>
    <x v="10"/>
    <s v="Riesgos de seguridad de la información"/>
    <s v="FND-30510"/>
    <s v="MPEH-AT-13"/>
    <s v="R110-MPEH"/>
    <s v="Actualizar el procedimiento MPEH0912P Reporte E Investigación De Incidente Y Accidente De Trabajo incluyendo los controles relacionados  control de acceso a los expedientes de accidentes "/>
    <s v="Procedimiento publicado en mapa de procesos y socializado a través de informativo"/>
    <s v="Cala Omaña, Solyanira"/>
    <s v="Caceres Prada Prada, Maria Camila Camila"/>
    <s v="Ger Gestion Humana y Administrativa - Dir Salud"/>
    <s v="28/02/2025"/>
    <s v="30/11/2025"/>
    <s v="Con Autocontrol"/>
    <s v="Desde la Dirección Salud y la División de salud ocupacional, contamos con el procedimiento MPEH0912P PROCEDIMIENTO Reporte E Investigación De Incidente Y Accidente De Trabajo, el cual se encuentra cargado en el mapa de procesos, su última actualización corresponde a 26/01/2024, aunque en el procedimiento no se mencione específicamente el tema el control de acceso a los expedientes, en la Dirección Salud cuenta con un  espacio en el file server donde se guarda la información relacionada con la accidentalidad, igualmente se archiva digital de acuerdo con las tablas de retención documental, por otra parte es importante aclarar que solo personas autorizadas puedes ingresara a revisar la información._x000a_ Teniendo claro la actividad de este control, y la actualización documental que requiere la Dirección de calidad y Procesos, ya se cuenta con un cronograma de actualización el cual se realizara en las fechas acordadas."/>
    <s v="No se evidencia avance en la actividad"/>
    <m/>
    <s v="No se evidencia avance en la actividad"/>
    <s v="Con Monitoreo"/>
    <s v="6/01/2025"/>
    <x v="4"/>
    <n v="-334"/>
    <x v="0"/>
  </r>
  <r>
    <s v="RP-9560"/>
    <x v="10"/>
    <s v="Riesgos de SARLAFT"/>
    <s v="FND-31596"/>
    <s v="MPEH-AT-14"/>
    <s v="R111-MPEH"/>
    <s v="Actualizar y socializar el Procedimiento MPEH0201P Selección para el ingreso y promoción personal indefinido y MPEH0202P Selección para el ingreso libre nombramiento incluyendo la verificación anual en el aplicativo de listas restrictivas"/>
    <s v="Procedimiento publicado en mapa de procesos y socializado a través de informativo"/>
    <s v="Ochoa Suarez, Juan Jacobo"/>
    <s v="Caceres Prada Prada, Maria Camila Camila"/>
    <s v="Ger Gestion Humana y Administrativa - Dir Gestion de Compensaciones"/>
    <s v="20/02/2025"/>
    <s v="30/11/2025"/>
    <s v="Con Autocontrol"/>
    <s v="Correspondiente a la actualización del procedimiento se informa que se han venido realizando mesas de trabajo las cuales van llegando a la culminación de esta actualización. De acuerdo a lo anterior, se informa que este proceso está en su etapa final._x000a_ Se anexa correo electrónico con trazabilidad de lo trabajado y solicitando el documento actualizado a la Coordinadora de Nómina."/>
    <s v=""/>
    <m/>
    <s v="A la fecha no se evidencia procedimiento publicado en mapa de procesos y socializado a través de informativo, por lo cual se encuentra en avance."/>
    <s v="Con Monitoreo"/>
    <s v="23/01/2025"/>
    <x v="1"/>
    <n v="-334"/>
    <x v="0"/>
  </r>
  <r>
    <s v="RP-9544"/>
    <x v="10"/>
    <s v="Riesgos de corrupción"/>
    <s v="FND-31592"/>
    <s v="MPEH-AT-15"/>
    <s v="R114-MPEH"/>
    <s v="Actualizar procedimiento MPEH1102P Etapa de instrucción, juzgamiento MPEH1103P, relacionando los controles realizados desde el aplicativo OID, archivo de procesos de juzgamiento, y controles que se ejecutan desde el personal de vigilancia"/>
    <s v="Procedimiento publicado en mapa de procesos"/>
    <s v="Acosta Orjuela, Geraldine_x000a_Caro Gil, Luz Zoraida_x000a_Consuegra Meza, Claudette Stella"/>
    <s v="Ortiz Lemos Lemos, Yina Marcela Marcela"/>
    <s v="Ger Juridica - Of Asesora de Representacion Judicial y Actuacion Administrativa_x000a_Gerencia Juridica"/>
    <s v="26/02/2025"/>
    <s v="5/09/2025"/>
    <s v="Con Autocontrol"/>
    <s v="Se anexan ayuda de memoria de reunión con personal de la Gerencia Jurídica, Oficina de Control Disciplinario Interno y Calidad y Procesos. También la matriz final, pendiente de aprobación por parte de la Dirección Calidad y Procesos"/>
    <m/>
    <s v="20/12/2024"/>
    <s v="Aunque se evidencia matriz de riesgos actualizada, pero es importante el proceso adelante la actualización de los procedimientos y su publicación en mapa de procesos"/>
    <s v="Con Monitoreo"/>
    <d v="2025-01-03T00:00:00"/>
    <x v="0"/>
    <n v="-248"/>
    <x v="0"/>
  </r>
  <r>
    <s v="RP-9545"/>
    <x v="10"/>
    <s v="Riesgos de corrupción"/>
    <s v="FND-30443"/>
    <s v="MPEH-AT-16"/>
    <s v="R103-MPEH"/>
    <s v="Actualizar y socializar el Procedimiento MPEH0103P Modificación manual especifíco de funciones incluyendo el control relacionado a la revisión que se realiza por parte del Director Nivel 8 de la Dirección de Desarrollo organizacional"/>
    <s v="Procedimiento publicado en mapa de procesos y socializado a través de informativo"/>
    <s v="Rodriguez Villanueva Villanueva, Lucy"/>
    <s v="Ortiz Lemos Lemos, Yina Marcela Marcela"/>
    <s v="Ger Gestion Humana y Administrativa - Dir Desarrollo Organizacional"/>
    <s v="30/09/2024"/>
    <s v="12/04/2025"/>
    <s v="Con Autocontrol"/>
    <s v="Como avance a la actividad, se anexa propuesta de procedimiento MPFD0802 Modificación Manual de Funciones.  Estamos a la espera de contar con el apoyo por parte de la Dirección Calidad y Procesos para migrarlo a la nueva metodología de formato de procedimiento"/>
    <m/>
    <s v="26/12/2024"/>
    <s v="Se evidencia procedimiento en formato anterior de documentación de procesos, de acuerdo con la fecha de cumplimiento de la actividad se debe trabajar en su actualización al nuevo formato"/>
    <s v="Con Monitoreo"/>
    <s v="26/12/2024"/>
    <x v="1"/>
    <n v="-102"/>
    <x v="0"/>
  </r>
  <r>
    <s v="RP-8232"/>
    <x v="10"/>
    <s v="Riesgos de corrupción"/>
    <s v="FND-30442"/>
    <s v="MPEH-AT-2"/>
    <s v="R102-MPEH"/>
    <s v="Documentar y socializar los controles asociados a la verificación realizada por el Sub comité educativo y de vivienda en el marco de los procedimientos MPEH0611P adjudicación de becas servidores públicos y MPEH0606P Gestión de préstamos de vivienda respectivamente"/>
    <s v="Procedimiento publicado en mapa de procesos y socializado a través de informativo"/>
    <s v="Castro Caceres Caceres, Fabio Camilo Camilo_x000a_Lopez Alarcon Alarcon, Ciro Albeiro Albeiro"/>
    <s v="Ortiz Lemos Lemos, Yina Marcela Marcela"/>
    <s v="Ger Gestion Humana y Administrativa - Dir Mejoramiento Calidad de Vida"/>
    <s v="1/12/2023"/>
    <s v="30/06/2024"/>
    <s v="Con Autocontrol"/>
    <s v="Se carga la evidencia que los procedimientos MPEH0601 ADMINISTRACIÓN DE AUXILIOS EDUCATIVOS, MPEH0603 ADMINISTRACIÓN DE BECAS UNIVERSITARIAS A LOS MEJORES ALUMNOS Y MEJORES BACHILLERES DEL COLEGIO RAMÓN BALVINO JIMENO y MPEH0611  ADMINISTRACIÓN DE BECAS PARA POSTGRADO están actualizados y cargados en el mapa de procesos con los debidos controles de devolución de dineros consignados que no corresponden. _x000a_ Se aclara que no se deben unificar debido a que los tramites son completamente diferentes."/>
    <m/>
    <s v="4/12/2024"/>
    <s v="Validando la información en el mapa de procesos no se evidencia la actualización de los procedimientos MPEH0611P Y MPEH0606P incluyendo la redacción de los controles de acuerdo con la actualización de la matriz de riesgos"/>
    <s v="Con Monitoreo"/>
    <s v="26/12/2024"/>
    <x v="2"/>
    <n v="184"/>
    <x v="3"/>
  </r>
  <r>
    <s v="RP-8233"/>
    <x v="10"/>
    <s v="Riesgos de corrupción"/>
    <s v="FND-30443"/>
    <s v="MPEH-AT-3"/>
    <s v="R103-MPEH"/>
    <s v="Actualizar el procedimiento Selección para el ingreso de personal de Libre Nombramiento,  Contratos a labor, Contratos a Término Fijo, Contratos de Aprendizaje y Convenio de Pasantía, Judicatura o Practica (MPEH0202P) complementando los controles preventivos"/>
    <s v="Procedimiento actualizado en mapa de procesos"/>
    <s v="Lopez Alarcon Alarcon, Ciro Albeiro Albeiro"/>
    <s v="Ortiz Lemos Lemos, Yina Marcela Marcela"/>
    <s v="Ger Gestion Humana y Administrativa - Dir Mejoramiento Calidad de Vida"/>
    <s v="1/12/2023"/>
    <s v="30/06/2024"/>
    <s v="Con Autocontrol"/>
    <s v="Se adjunta la evidencia que la actualización del procedimiento de Selección para el ingreso de personal de Libre Nombramiento,  Contratos a labor, Contratos a Término Fijo, Contratos de Aprendizaje y Convenio de Pasantía, Judicatura o Practica (MPEH0202P) se actualizo y quedo cargado en el mapa de procesos el dia 7 de mayo del 2024 teniendo en cuenta las indicaciones de Calidad y procesos.&lt;!--EndFragment--&gt;"/>
    <m/>
    <s v="4/12/2024"/>
    <s v="Se evidencia la actualización en el mapa de procesos del procedimiento MPEH0202P el cual incluye en su actividad 8 y 9 los controles de verificación para ingreso del personal"/>
    <s v="Con Monitoreo"/>
    <s v="26/12/2024"/>
    <x v="3"/>
    <n v="184"/>
    <x v="0"/>
  </r>
  <r>
    <s v="RP-8374"/>
    <x v="10"/>
    <s v="Riesgos de gestión / estratégicos"/>
    <s v="FND-30507"/>
    <s v="MPEH-AT-6"/>
    <s v="R106-MPEH"/>
    <s v="Documentar y socializar los controles asociados al riego en el procedimiento MPEH0501P Capacitación y entrnamiento MPEH0502P Inducción y reinducción."/>
    <s v="Procedimiento publicado en mapa de procesos MPEH0501P Capacitación y entrnamiento MPEH0502P Inducción y reinducción."/>
    <s v="Lopez Alarcon, Ciro Albeiro"/>
    <s v="Ortiz Lemos, Yina Marcela"/>
    <s v="Ger Gestion Humana y Administrativa - Dir Mejoramiento Calidad de Vida"/>
    <s v="1/12/2023"/>
    <s v="30/11/2024"/>
    <s v="Con Autocontrol"/>
    <s v="Se realizó la actualización del procedimiento MPEH0501P -04 Capacitación y entrenamiento, en el cual se incorporaron los controles asociados al riego en el procedimiento, se carga copia del documento  el cual se encuentra en el Mapa de Procesos, por lo que se solicita dar cierre a la presente actividad._x000a__x000a_Se evidencia que el procedimiento MPEH0501P Capacitación Y Entrenamiento está actualizado y cargado en el mapa de procesos con los debidos controles desde el 29 de julio del 2024 como se ve en la imagen adjunta."/>
    <m/>
    <d v="2024-12-18T00:00:00"/>
    <s v="La actividad se relaciona como cumplida dado que el procedimiento MPEH0501P ya se encuentra actualizado incluyendo las actividades 11 y 13 en cuanto a la concertación de cronogramas y fechas"/>
    <s v="Con Monitoreo"/>
    <d v="2025-01-06T00:00:00"/>
    <x v="3"/>
    <n v="31"/>
    <x v="0"/>
  </r>
  <r>
    <s v="RP-8375"/>
    <x v="10"/>
    <s v="Riesgos de gestión / estratégicos"/>
    <s v="FND-30508"/>
    <s v="MPEH-AT-7"/>
    <s v="R107-MPEH"/>
    <s v="Documentar y socializar los controles asociados al riego en el procedimiento MPEH0401P Gestión de la integridad MPEH0402P Declaración de conflicto de interés"/>
    <s v="&quot;Procedimiento publicado en mapa de procesos MPEH0401P Gestión de la integridad MPEH0402P Declaración de conflicto de interés&quot;"/>
    <s v="Castro Caceres, Fabio Camilo_x000a_Lopez Alarcon, Ciro Albeiro"/>
    <s v="Ortiz Lemos, Yina Marcela"/>
    <s v="Ger Gestion Humana y Administrativa - Dir Mejoramiento Calidad de Vida"/>
    <s v="1/12/2023"/>
    <s v="30/11/2024"/>
    <s v="Con Autocontrol"/>
    <s v="Se documentaron los controles asociados al riesgo en los procedimientos MPEH0401P Gestión de la integridad y  MPEH0402P Declaración de conflicto de interés, ya se realizaron las solicitudes para el cargue de los procedimientos al mapa de procesos con código de solicitud 3291 y 3292 respectivamente._x000a__x000a_ y se carga Pieza comunicativa de Divulgación de la actualización de los procedimientos de Gestión de la Integridad y Manejo conflictos de Interés en el mapa de Procesos., la cual fue publicada a través del Informativo en el correo institucional."/>
    <m/>
    <d v="2024-11-05T00:00:00"/>
    <s v="La actividad se da por cumplida de acuerdo con la actualización del procedimiento y la divulgación del mismos a través de informativo"/>
    <s v="Con Monitoreo"/>
    <d v="2025-01-06T00:00:00"/>
    <x v="3"/>
    <n v="31"/>
    <x v="0"/>
  </r>
  <r>
    <s v="RP-8376"/>
    <x v="10"/>
    <s v="Riesgos de gestión / estratégicos"/>
    <s v="FND-30509"/>
    <s v="MPEH-AT-8"/>
    <s v="R108-MPEH"/>
    <s v="Unificar los procedimientos MPEH09012P Reporte e investigación de Incidentes y accidentes de Trabajo MPEH0913P Investigación de Enfermedad Laboral, incluyendo los controles asociados al riesgo"/>
    <s v="Procedimiento unificado publicado en mapa de procesos"/>
    <s v="Cala Omaña, Solyanira"/>
    <s v="Ortiz Lemos, Yina Marcela"/>
    <s v="Ger Gestion Humana y Administrativa - Dir Salud"/>
    <s v="1/12/2023"/>
    <s v="30/11/2024"/>
    <s v="Con Autocontrol"/>
    <s v="Por parte de la Dirección Salud y la División de Salud Ocupacional se realizo la unificación y actualización de los procedimientos MPEH09012P Reporte e investigación de Incidentes y accidentes de Trabajo MPEH0913P Investigación de Enfermedad Labora, el cual quedo cargado en el mapa de procesos en el mes de enero 2024 MPEH0912-02 Procedimiento reporte e investigación de AT y EL"/>
    <m/>
    <d v="2024-12-13T00:00:00"/>
    <s v="La actividad se da por cumplida dado la unificación de los procedimientos y los controles "/>
    <s v="Con Monitoreo"/>
    <d v="2025-01-06T00:00:00"/>
    <x v="3"/>
    <n v="31"/>
    <x v="0"/>
  </r>
  <r>
    <s v="RP-9410"/>
    <x v="11"/>
    <s v="Riesgos de gestión / estratégicos"/>
    <s v="FND-31409"/>
    <s v="109-2024-MPFD-MAT-1"/>
    <s v="109-2024-MPFD-MAT"/>
    <s v="Realizar visita técnica por parte de la contratista restauradora de la Dirección de Servicios Administrativos, para establecer los niveles de deterioro de los documentos._x000a_ Costo de la acción: N/A"/>
    <s v="Ayuda de memoria Lista de asistencia"/>
    <s v="Baron Peralta, Marco Antonio_x000a_Grajales Vergara, Lina Marcela"/>
    <s v="Camacho Luna Luna, Gladys"/>
    <s v="Ger Gestion Humana y Administrativa - Dir Servicios Administrativos"/>
    <s v="15/09/2024"/>
    <s v="30/09/2024"/>
    <s v="Con Autocontrol"/>
    <s v="Se remite ayuda de memoria y listado de asistencia frente a la visita técnica realizada a la Gerencia Zona 4 en Santa Lucia en donde se evidencio avances de las acciones propuestas en el memorando radicado 1451001-2024-0713 con asunto: Respuesta a radicado No. 3432002-2024-0063 del 14 de mayo de 2024, en el se establecieron las acciones prioritarias a adelantar una vez ocurrido el incidente, así mismo, se remite pantallazo con la programación de la reunión de seguimiento a los compromisos en donde por parte de la Gerencia Zona 4 no hubo participación y/o asistencia alguna."/>
    <s v=""/>
    <m/>
    <s v="Se presenta ayuda de memoria fechada el 27 septiembre/24 donde se deja constancia de la visita realizada a la zona 4, evidenciando que no se avanzó en la clasificación y organización de la documentación, se solicita levantar un inventario de los documentos afectados. _x000a__x000a_Se cumple con el medio de verificación lista de asistencia y ayuda de memoria."/>
    <s v="Con Monitoreo"/>
    <d v="2025-02-11T00:00:00"/>
    <x v="3"/>
    <n v="92"/>
    <x v="0"/>
  </r>
  <r>
    <s v="RP-9411"/>
    <x v="11"/>
    <s v="Riesgos de gestión / estratégicos"/>
    <s v="FND-31409"/>
    <s v="109-2024-MPFD-MAT-2"/>
    <s v="109-2024-MPFD-MAT"/>
    <s v="Verificar en visita técnica si se dió cumplimiento al comunicado 145001-2024-0713 del 11 de junio de 2024 donde se explicó la forma de realizar el secado de los documentos, e identificar el saneamiento de los mismos._x000a_ Costo de la acción: N/A"/>
    <s v="Ayuda de memoria Lista de asistencia"/>
    <s v="Baron Peralta, Marco Antonio_x000a_Grajales Vergara, Lina Marcela"/>
    <s v="Camacho Luna Luna, Gladys"/>
    <s v="Ger Gestion Humana y Administrativa - Dir Servicios Administrativos"/>
    <s v="15/09/2024"/>
    <s v="30/09/2024"/>
    <s v="Con Autocontrol"/>
    <s v="Se indica que se realizo visita técnica el 27 de septiembre de 2024 a la Gerencia de Zona 4 para la revisión de los avances en cumplimiento a la comunicación 1451001-2024-0713 en donde se evidencio que a la fecha no se encontró avance alguno a lo descrito en la comunicación, por el contrario, la documentación se encontraba en el mismo espacio separada por grupos sin un secado adecuado lo que ha favorecido el crecimiento de microorganismos, tampoco se cuenta con un inventario que permita conocer su disposición final acorde con la TRD para establecer una hoja de ruta, dicho lo anterior se realizo programación de visita de seguimiento para  el 08 de noviembre de 2024 en donde hubo asistencia por parte de la Zona 4 como se evidencia en el pantallazo adjunto."/>
    <s v=""/>
    <m/>
    <s v="Se cumple con el medio de verificación ayuda de memoria y lista de asistencia del 27 de septiembre/24 de la visita realizada a la zona 4 donde se evidencia que no se han presentado avances en la clasificación y organización de la documentación afectada por la lluvia, se solicita la elaboración de un inventario de documentos afectados."/>
    <s v="Con Monitoreo"/>
    <d v="2025-02-11T00:00:00"/>
    <x v="3"/>
    <n v="92"/>
    <x v="0"/>
  </r>
  <r>
    <s v="RP-9412"/>
    <x v="11"/>
    <s v="Riesgos de gestión / estratégicos"/>
    <s v="FND-31409"/>
    <s v="109-2024-MPFD-MAT-3"/>
    <s v="109-2024-MPFD-MAT"/>
    <s v="Realiza mesas de trabajo entre el gestor documental, el lider de gestión documental y la restauradora para la clasificación documental de acuerdo con las TRD del área._x000a_ Costo de la acción: N/A"/>
    <s v="Ayuda de memoria Lista de asistencia"/>
    <s v="Baron Peralta, Marco Antonio_x000a_Grajales Vergara, Lina Marcela"/>
    <s v="Caceres Prada Prada, Maria Camila Camila"/>
    <s v="Ger Gestion Humana y Administrativa - Dir Servicios Administrativos"/>
    <s v="1/10/2024"/>
    <s v="30/11/2024"/>
    <s v="Con Autocontrol"/>
    <s v="Se remite ayuda de memoria de la visita técnica realizada por parte de gestión documental a la Zona 4 frente al seguimiento al proceso de organización documental y implementación de las TRD para los documentos en físicos del área."/>
    <s v=""/>
    <m/>
    <s v="Se da cumplimiento al medio de verificación la ayuda de memoria y lista de asistencia del 27 de sept 27/24, de la visita realizada por el líder de gestión documental, la restauradora y el gestor documental de la zona 4, se evidencia que no hubo avance en la clasificación y organización de la documentación, se deja como compromiso por parte del gestor documental de la zona 4 el levantamiento de los documentos afectados."/>
    <s v="Con Monitoreo"/>
    <d v="2025-02-11T00:00:00"/>
    <x v="3"/>
    <n v="31"/>
    <x v="0"/>
  </r>
  <r>
    <s v="RP-9413"/>
    <x v="11"/>
    <s v="Riesgos de gestión / estratégicos"/>
    <s v="FND-31409"/>
    <s v="109-2024-MPFD-MAT-4"/>
    <s v="109-2024-MPFD-MAT"/>
    <s v="Informe técnica de la atención prestada por la materialización del riesgo presentado a la Gerencia de Zona 4 y a la Gerencia Corporativa de Gestión Humana y Administrava, para que se tomen las acciones a que haya lugar._x000a_ Costo de la acción: N/A"/>
    <s v="Informe técnico y registro fotográfico"/>
    <s v="Baron Peralta, Marco Antonio_x000a_Grajales Vergara, Lina Marcela"/>
    <s v="Caceres Prada Prada, Maria Camila Camila"/>
    <s v="Ger Gestion Humana y Administrativa - Dir Servicios Administrativos"/>
    <s v="1/12/2024"/>
    <s v="31/12/2024"/>
    <s v="Con Autocontrol"/>
    <s v="Se anexa informe técnico con los soportes fotográficos frente a la materialización del riesgo presentada en la Gerencia de Zona 4 el cual describe todas las acciones realizadas desde el proceso de Gestión Documental, dando claridad que por parte de Zona 4 no se ha evidenciado el cumplimiento al 100 % de los compromisos pactados en las visitas técnicas y de seguimiento."/>
    <s v=""/>
    <m/>
    <s v="Se presenta informe de 11/12/2024 por parte de la restauradora, donde argumenta los hechos ocurridos en el deterioro de los documentos de la zona 4 debido a las fuertes lluvias; así mismo, se presenta registro fotográfico del estado de la documentación, se concluye que es importante realizar el levantamiento del inventario de los documentos afectados._x000a__x000a_Se cumple con el medio de verificación."/>
    <s v="Con Monitoreo"/>
    <d v="2025-02-11T00:00:00"/>
    <x v="3"/>
    <n v="0"/>
    <x v="0"/>
  </r>
  <r>
    <s v="RP-5199"/>
    <x v="11"/>
    <s v="Riesgos de corrupción"/>
    <s v="FND-29433"/>
    <s v="MPFD-PT-1"/>
    <s v="R1-MPFD"/>
    <s v="Solicitar a los archivos de gestión el reporte de incidentes de expedientes_x000a_ Zona RIesgo R: Zona Media"/>
    <s v="Informe de documentación recuperada"/>
    <s v="Baron Peralta, Marco Antonio_x000a_Grajales Vergara, Lina Marcela"/>
    <s v="Camacho Luna Luna, Gladys"/>
    <s v="Ger Gestion Humana y Administrativa - Dir Servicios Administrativos"/>
    <s v="1/12/2022"/>
    <s v="30/12/2023"/>
    <s v="Con Autocontrol"/>
    <s v="Se anexa informe del reporte del incidente presentado en la Gerencia Zona 4 en donde se describen las acciones tomadas frente el mismo."/>
    <m/>
    <s v="13/12/2024"/>
    <s v="actividad continua vencida."/>
    <s v="Con Monitoreo"/>
    <s v="26/12/2024"/>
    <x v="2"/>
    <n v="367"/>
    <x v="1"/>
  </r>
  <r>
    <s v="RP-5205"/>
    <x v="11"/>
    <s v="Riesgos de gestión / estratégicos"/>
    <s v="FND-29437"/>
    <s v="MPFD-PT-7"/>
    <s v="R5-MPFD"/>
    <s v="Incluir en el procedimiento de MPFD0204P y MPFD0206P la revisión del correo de devolución enviados por el operador postal_x000a_ Zona Riesgo R: Zona Media"/>
    <s v="Procedimientos cargados en el mapa de procesos"/>
    <s v="Baron Peralta, Marco Antonio_x000a_Grajales Vergara, Lina Marcela"/>
    <s v="Camacho Luna Luna, Gladys"/>
    <s v="Ger Gestion Humana y Administrativa - Dir Servicios Administrativos"/>
    <s v="1/12/2022"/>
    <s v="30/12/2023"/>
    <s v="Con Autocontrol"/>
    <s v="El procedimiento MPFD0206P no se ha actualizado debido a capacitación sobre el programa que se llevara acabo para estos procedimientos VISIO y anexo presentación y matriz de caracterización con las fechas y procedimientos a comenzar la actualización dirigidos por la Dirección de calidad y procesos."/>
    <s v=""/>
    <m/>
    <s v="No se ha realizado ajustes al procedimiento MPFD0206P Trámite respuesta y envío de comunicaciones oficiales, por ende no se ha cargado el nuevo procedimiento en el aplicativo mapa de procesos. Actividad vencida desde el 2023"/>
    <s v="Con Monitoreo"/>
    <d v="2025-02-11T00:00:00"/>
    <x v="2"/>
    <n v="367"/>
    <x v="1"/>
  </r>
  <r>
    <s v="RP-6828"/>
    <x v="12"/>
    <s v="Riesgos de gestión / estratégicos"/>
    <s v="FND-29750"/>
    <s v="MPFP-PT-11"/>
    <s v="R4-MPFP"/>
    <s v="3. Generar alertas de seguimiento desde el módulo de Bienes Raíces y remitir al (los) responsable (s) a través de correo electrónico con el fin de verificar la titularidad o el registro del título a favor de la Empresa."/>
    <s v="Función de alertas incorporado al sistema."/>
    <s v="Castro Calderon, Viviana Alejandra_x000a_Hernandez Restrepo, Lucia"/>
    <s v="Rodriguez Riveros, Adriana"/>
    <s v="Ger Sistema Maestro - Dir Bienes Raices"/>
    <s v="16/01/2023"/>
    <s v="31/12/2023"/>
    <s v="Con Autocontrol"/>
    <s v="Revisada la viabilidad de la acción a la fecha , se informa : el pasado 18 de marzo de 2024, la Directora Bienes Raíces en posesión del cargo para esta fecha, mediante memorando interno 252001-2024-00296,  ANEXO 1 hace entrega del sistema de información predial “Modulo Bienes Raíces” a la Dirección Servicios Informática por las razones expuestas en el documento que se adjunta. En razón a ello, no se tiene certeza del desarrollo y avance del mismo , por cuanto la Gerencia de Tecnología y la Dirección Servicios de Informática, tiene a cargo la implementación del Sistema de Gestión Predial – SGP, como herramienta informática institucional que tiene por objeto dar soporte al proceso de gestión predial, desde la fase preliminar del proceso de adquisición predial hasta la administración predial, incluyendo el control con activos fijos, contable y tributario. Así las cosas, esperamos su desarrollo y puesta en marcha._x000a_ Por lo anterior, se consultará ante la Dirección Gestión Calidad y Procesos, la ruta a tomar ante la imposibilidad de dar cumplimiento a la acción formulada, toda vez que no hay desarrollo para cumplir a corto plazo la misma."/>
    <s v=""/>
    <m/>
    <s v="En el autocontrol se informa que “no se tiene certeza del desarrollo y avance del mismo”  “imposibilidad de dar cumplimiento a la acción formulada “, se anexa memorando interno 252001-2024-00296,  anexo 1 hace entrega del sistema de información predial “Modulo Bienes Raíces” a la Dirección Servicios Informática. La acción continúa vencida ya que no se cuenta con el medio de verificación definido “Función de alertas incorporado al sistema.” Ni evidencias que den cuenta del avance de la actividad."/>
    <s v="Con Monitoreo"/>
    <s v="3/01/2025"/>
    <x v="2"/>
    <n v="366"/>
    <x v="1"/>
  </r>
  <r>
    <s v="RP-6830"/>
    <x v="12"/>
    <s v="Riesgos de gestión / estratégicos"/>
    <s v="FND-29748"/>
    <s v="MPFP-PT-6"/>
    <s v="R2-MPFP"/>
    <s v="3. Actualizar el formato del instructivo MPFP0101I01"/>
    <s v="Instructivo actualizado en el mapa de procesos"/>
    <s v="Castro Calderon, Viviana Alejandra_x000a_Hernandez Restrepo, Lucia"/>
    <s v="Rodriguez Riveros, Adriana"/>
    <s v="Ger Sistema Maestro - Dir Bienes Raices"/>
    <s v="16/01/2023"/>
    <s v="31/12/2023"/>
    <s v="Con Autocontrol"/>
    <s v="Conforme con la actividad de actualizar el instructivo MPFP0101I01 resulta pertinente informar que, de acuerdo con la restructuración y racionalización documental del Proceso Gestión Predial, inicialmente este instructivo se encontraba asociado al procedimiento MPFP0101P, el cual cambió de nombre, código y se dio paso a obsoleto junto con sus instructivos y formatos asociados, incluido, el de avalúos MPFP0101I01._x000a__x000a_Por lo anterior, la actividad de avalúos se asoció al procedimiento MPFP0102P Adquisición predial, como instructivo MPFP0102I02 Control de Calidad a Avalúos y Revisión de Dictámenes Periciales, actualizado y cargado en el mapa de procesos el 29 de noviembre de 2024._x000a__x000a_Ruta de consulta del instructivo en el mapa de procesos: proceso Gestión Predial, subproceso MPFP0102 Adquisición Predial, procedimiento MPFP0102P Adquisición Predial, instructivo MPFP0102I02 Control de calidad a avalúos y revisión de dictámenes periciales._x000a__x000a_Se adjunta:_x000a__x000a_Archivo PDF: REGISTRO ACTUALIZACIÓN INSTRUCTIVO AVALUOS 29 NOV 2024_x000a__x000a_Archivo PDF: MPFP0102I02-01 CONTROL DE CALIDAD A AVALÚOS Y REVISIÓN DE DICTÁMENES PERICIALES"/>
    <m/>
    <d v="2024-12-26T00:00:00"/>
    <s v="Dado que el código del instructivo cambió pasando de MPFP0101I01 a MPFP0102I02, se evidencia el instructivo MPFP0102I02 “Control de calidad a avalúos y revisión de dictámenes periciales”, actualizado en el mapa de procesos con fecha de aprobación 29/11/2024"/>
    <s v="Con Monitoreo"/>
    <d v="2025-01-03T00:00:00"/>
    <x v="3"/>
    <n v="366"/>
    <x v="0"/>
  </r>
  <r>
    <s v="RP-6831"/>
    <x v="12"/>
    <s v="Riesgos de gestión / estratégicos"/>
    <s v="FND-29748"/>
    <s v="MPFP-PT-7"/>
    <s v="R2-MPFP"/>
    <s v="4. Realizar la socialización de la actualización del instructivo MPFP0101I01"/>
    <s v="Listados de asistencia"/>
    <s v="Castro Calderon, Viviana Alejandra_x000a_Hernandez Restrepo, Lucia"/>
    <s v="Rodriguez Riveros, Adriana"/>
    <s v="Ger Sistema Maestro - Dir Bienes Raices"/>
    <s v="16/01/2023"/>
    <s v="31/12/2023"/>
    <s v="Con Autocontrol"/>
    <s v="Se informa que el 19 de diciembre de 2024,  se realizó la socialización del instructivo MPFP0102I02 Control de Calidad a Avalúos y Revisión de Dictámenes Periciales a los trabajadores oficiales y contratistas de la Dirección Bienes Raíces, División Técnica Predial y División Jurídica Predial._x000a__x000a_ _x000a__x000a_Link de grabación de la reunión:_x000a__x000a_Socialización instructivo MPFP0102I02 Control de calidad a avalúos y revisión de dictámenes periciales-20241219_091843-Grabación de la reunión.mp4_x000a__x000a_Se adjunta:_x000a__x000a_Archivo Excel: Meeting - Informe de asistencia 12-19-24"/>
    <m/>
    <d v="2024-12-26T00:00:00"/>
    <s v="Se evidencia el cumplimiento de la actividad mediante anexo del medio de verificación establecido Lista de asitencia con el Archivo Excel: Meeting - Informe de asistencia 12-19-24 "/>
    <s v="Con Monitoreo"/>
    <d v="2025-01-03T00:00:00"/>
    <x v="3"/>
    <n v="366"/>
    <x v="0"/>
  </r>
  <r>
    <s v="RP-6833"/>
    <x v="12"/>
    <s v="Riesgos de gestión / estratégicos"/>
    <s v="FND-29749"/>
    <s v="MPFP-PT-9"/>
    <s v="R3-MPFP"/>
    <s v="3. Actualizar las matriz de riesgos con las conclusiones de la mesa de trabajo, de ser necesario."/>
    <s v="Matriz actualizada"/>
    <s v="Castro Calderon, Viviana Alejandra_x000a_Hernandez Restrepo, Lucia"/>
    <s v="Rodriguez Riveros, Adriana"/>
    <s v="Ger Sistema Maestro - Dir Bienes Raices"/>
    <s v="16/01/2023"/>
    <s v="15/12/2024"/>
    <s v="Con Autocontrol"/>
    <s v="Se señala que la acción de “Actualizar la matriz de riesgos con las conclusiones de la mesa de trabajo, de ser necesario”, obedece o corresponde al registro RP 6832 MPFP-PT8, “Realizar mesa de trabajo con el fin de revisar el control de la causa 1 R3-MPFP-CA1 que a la fecha se encuentra sin control definido”._x000a_  _x000a_ ANTECEDENTE Y CONTEXTO , _x000a_  _x000a_ El RP 6832 MPFP-PT8: se encuentra cumplido por cuanto se efectuó la mesa de trabajo en la cual se concluyó lo siguiente: “Realizar mesa de trabajo con la Dirección Planeación y Control de Inversiones,   con el fin de revisar el control de la causa 1 R3-MPFP-CA1 que a la fecha se encuentra sin control definido”._x000a_  _x000a__x000a_ R3-MPFP Riesgo Ocupación de predios por parte de las ARS para la ejecución de obras sin cumplir con el trámite de adquisición predial o servidumbre._x000a_ Causa 1 R3-MPFP-CA1 No informar las modificaciones a los estudios y diseños durante la ejecución de las obras por parte de las ARS._x000a_ Procedimiento Metodológico asociado: MPFP0101 _x000a__x000a_  _x000a_ La Mesa de trabajo se llevó a cabo el 6 de septiembre de 2023, se convocó a las directoras de Bienes Raíces y Planeación y Control de Inversiones, profesionales de las dos direcciones y la profesional de apoyo al Proceso de Gestión Predial por parte de la Dirección Gestión Calidad y Procesos. _x000a_  _x000a_ El riesgo ocurre cuando la Dirección emite el concepto de viabilidad de construcción de una obra con base a un diseño inicial, la ARS contrata a un contratista, va a terreno a realizar el desarrollo de la obra y por alguna circunstancia tiene que desviarse, se sale del diseño original, ocupa otra área del predio, que puede ser que, se haya constituido servidumbre correctamente sobre el diseño, pero, se salió y ocupó un área adicional y vuelve y se rectifica más adelante. Esta área adicional que ocupa sea de un predio del cual se haya iniciado un proceso u otro predio adicional, si la ARS no comunica, la Dirección no tiene conocimiento de la ocupación de un predio en una obra por una modificación al diseño, queda como resultado una ocupación no formal, del cual no se constituyó una servidumbre, ni se adelantó proceso de compra. Por todo lo anterior, el control no lo puede hacer directamente la Dirección, porque no se tiene conocimiento si en la obra, se salen o ejecutan el diseño tal como se planteó inicialmente y sobre el cual adelantó la gestión predial._x000a_  _x000a_ Se propone incluir una nota dentro del concepto de viabilidad, que indique que, si por algún motivo se modifica el trazado inicial se debe informar a la Dirección Bienes Raíces o indicar que, esta viabilidad es exclusivamente para el trazado inicial, esto último ya se encuentra incluido dentro del concepto. De igual forma, dentro de la viabilidad incluir un párrafo que, dicha viabilidad, está sujeta a ciertas condiciones, en donde se recuerde que, a la hora de contratar, debe contar primero con la viabilidad y posterior con la disponibilidad._x000a_  _x000a_ Se consideró : Finalmente coincide con la propuesta de incluir una nota dentro del concepto de viabilidad, que indique que, si por algún motivo se modifica el trazado inicial se debe informar a la Dirección Bienes Raíces o indicar que, esta viabilidad es exclusivamente para el trazado inicial. Asimismo, incluir un párrafo que indique que, dicha viabilidad, está sujeta a ciertas condiciones, en donde se recuerde que debe contar primero con la viabilidad y posterior con la disponibilidad. Se adjunta Ayuda de memoria y lista de asistencia del 6/09/2023_x000a_  _x000a_ Así mismo, como alcance de la reunión del 6 de septiembre,  se llevó a cabo otra reunión el 21/09/2023, con la asistencia de los profesionales de la DGCYP y DBR: Miller Germán Guerrero Ardila, Henry Valbuena Borrego, Ruth Janeth Sánchez Velasco, Viviana Alejandra Castro Calderón, Milena Yaneth Martínez Varela, mediante la cual se abordó el tema: de la revisión del control no documentado de la causa 1 del riesgo R3 - MPFP de la matriz de riesgos del proceso de Gestión Predial, validándose la primera propuesta y descartando algún control desde la supervisión o interventoría de la obra mediante informe de cambio de trazado a la Dirección Bienes Raíces. _x000a_  _x000a_ Así mismo, se informa que se  actualizó y publicó  en el mapa de procesos el 29 de diciembre de 2023 el nuevo procedimiento MPFP0107P denominado: “Etapa preliminar Asesorías y Concepto”, entre otros formatos creados en el procedimiento arriba citado, se creó  el formato  MPFP0107F04 Concepto de Viabilidad Predial, por lo que se podrá documentar el control , y la  Causa 1 R3-MPFP-CA1  de No informar las modificaciones a los estudios y diseños durante la ejecución de las obras por parte de las ARS. Por cuanto el Procedimiento Metodológico asociado: para la época de la formulación de la matriz el procedimiento era el MPFP0101, el cual paso a obsoleto y se creó el MPFP0107P denominado: “Etapa preliminar Asesorías y Concepto”._x000a_  _x000a_ Ahora bien, explicado el antecedente y contextualizada la actividad de este control “MPFP-PT-9 Actualizar la Matriz de Riesgos con las conclusiones de la mesa de trabajo de ser necesario”, se informa que las conclusiones de las mesas de trabajo del 6 de septiembre y 21 de septiembre 2023 se tuvieron en cuenta en la actualización de la Matriz de Riesgo 2024, el sentido de:  (…)  incluir una nota dentro del concepto de viabilidad, que indique que, si por algún motivo se modifica el trazado inicial se debe informar a la Dirección Bienes Raíces o indicar que, esta viabilidad es exclusivamente para el trazado inicial. Asimismo, incluir un párrafo que indique que, dicha viabilidad, está sujeta a ciertas condiciones, en donde se recuerde que debe contar primero con la viabilidad y posterior con la disponibilidad” _x000a_  _x000a_ En consecuencia, quedo consignado en la matriz de riesgo del proceso gestión predial el control de tipo preventivo para el riesgo R105-MPFP , código de control. MPFP-CP110: DOCUMENTO METODOLOGICO:MPFP0107P ETAPA PRELIMINAR ASESORIAS Y CONCEPTO (ACTIVIDAD 23) REGISTRO:VIABILIDAD PREDIAL : MPFP0107F04 remitida el 20 de diciembre 2024, a los profesionales lideres en materia de riesgos de la Dirección Gestión Calidad y Procesos (DGCYP) con el fin de obtener la aprobación por parte de la citada Dirección; razón por la cual nos encontramos a la espera de respuesta para ser enviada de manera formal por parte de la Dirección Bienes Raíces. _x000a_  _x000a_ Como evidencia se adjunta: _x000a_ 1. AM PT MATRIZ DE RIESGO PROCESO GESTIÓN PREDIAL 06092023_x000a_ 1.1. LISTA ASISTENCIA MESA DE TRABAJO PT MPFP-PT-8 6-SEP-2023_x000a_ 2.    AM PT MATRIZ DE RIESGO PROCESO GESTIÓN PREDIAL 21092023_x000a_ 3.    MPFP0107P-01 ETAPA PRELIMINAR ASESORIAS Y CONCEPTO_x000a_ 4. MPFP0107F04-01 CONCEPTO DE VIABILIDAD PREDIAL_x000a_ 5. CORREO REMISION MATRIZ DE RIESGO ACTUALIZADA A DGCYP_x000a_ 6. MPEE0301F01-08 Matriz de Riesgos Predial V2 - AJUSTADA 20DIC2024_x000a_  "/>
    <s v=""/>
    <m/>
    <s v="_x000a__x000a__x000a__x000a_  Se evidencia avence de la actividad con los anexos de las reuniones realizadas para actualizar la matriz de riesgos, falta la formalización de la matriz  de riesgos definitiva_x000a__x0009__x000a_ _x000a__x000a_"/>
    <s v="Con Monitoreo"/>
    <s v="3/01/2025"/>
    <x v="2"/>
    <n v="16"/>
    <x v="2"/>
  </r>
  <r>
    <s v="RP-9498"/>
    <x v="13"/>
    <s v="Riesgos de gestión / estratégicos"/>
    <s v="FND-31574"/>
    <s v="106-2024-MPMA-MAT-1"/>
    <s v="106-2024-MPMA-MAT"/>
    <s v="Realizar y remitir monitoreo diario del volumen de los embalses del sistema chingaza."/>
    <s v="Control diario e informes seguimiento volumen embalses._x000a__x000a_Correo electrónico"/>
    <s v="Flantermesk Pineda Pineda, Laura Leonor Leonor_x000a_Sierra Sanchez Sanchez, Steven Alberto Alberto"/>
    <s v="Robles Forero Forero, Julio Junior Junior_x000a_Urrego Diaz Diaz, Tania Alejandra Alejandra"/>
    <s v="Ger Sistema Maestro - Dir Abastecimiento"/>
    <d v="2024-01-15T00:00:00"/>
    <d v="2024-12-31T00:00:00"/>
    <s v="Con Autocontrol"/>
    <s v="Se adjunta el control diario de embalses con corte a 26 de diciembre de 2024."/>
    <m/>
    <d v="2024-12-27T00:00:00"/>
    <s v="Se establece como cumplida dado que se evidencia el Control diario e informes seguimiento volumen embalses."/>
    <s v="Con Monitoreo"/>
    <d v="2025-01-21T00:00:00"/>
    <x v="3"/>
    <n v="0"/>
    <x v="0"/>
  </r>
  <r>
    <s v="RP-9499"/>
    <x v="13"/>
    <s v="Riesgos de gestión / estratégicos"/>
    <s v="FND-31574"/>
    <s v="106-2024-MPMA-MAT-2"/>
    <s v="106-2024-MPMA-MAT"/>
    <s v="Realizar acciones para el manejo de los caudales en planta wiesner."/>
    <s v="Control diario de plantas._x000a__x000a_Informe Hídrico"/>
    <s v="Flantermesk Pineda Pineda, Laura Leonor Leonor_x000a_Sierra Sanchez Sanchez, Steven Alberto Alberto"/>
    <s v="Robles Forero Forero, Julio Junior Junior_x000a_Urrego Diaz Diaz, Tania Alejandra Alejandra"/>
    <s v="Ger Sistema Maestro - Dir Abastecimiento"/>
    <d v="2024-01-15T00:00:00"/>
    <d v="2024-12-31T00:00:00"/>
    <s v="Con Autocontrol"/>
    <s v="Se adjuntan los soportes asociados_x000a_ _x000a_1. Evidencia del formato MPMA0211F01 Control Diario De Operación planta Wiesner (17/11/2024), se carga un registro aleatorio para el último corte._x000a_2. Informe Hídrico con corte mes de noviembre de 2024."/>
    <m/>
    <d v="2024-12-27T00:00:00"/>
    <s v="Se da por cumplida dado que adjunta:_x000a__x000a_1. Evidencia del formato MPMA0211F01 Control Diario De Operación planta Wiesner (17/11/2024), se carga un registro aleatorio para el último corte._x000a_2. Informe Hídrico con corte mes de noviembre de 2024."/>
    <s v="Con Monitoreo"/>
    <d v="2025-01-21T00:00:00"/>
    <x v="3"/>
    <n v="0"/>
    <x v="0"/>
  </r>
  <r>
    <s v="RP-9500"/>
    <x v="13"/>
    <s v="Riesgos de gestión / estratégicos"/>
    <s v="FND-31574"/>
    <s v="106-2024-MPMA-MAT-3"/>
    <s v="106-2024-MPMA-MAT"/>
    <s v="Ejecutar esquema de restricción del servicio de acueducto."/>
    <s v="Informe períódico de restricción de suminstro"/>
    <s v="Flantermesk Pineda Pineda, Laura Leonor Leonor_x000a_Sierra Sanchez Sanchez, Steven Alberto Alberto"/>
    <s v="Robles Forero Forero, Julio Junior Junior_x000a_Urrego Diaz Diaz, Tania Alejandra Alejandra"/>
    <s v="Ger Sistema Maestro - Dir Abastecimiento_x000a_Ger Sistema Maestro - Dir Red Matriz Acueducto"/>
    <d v="2024-01-15T00:00:00"/>
    <d v="2024-12-31T00:00:00"/>
    <s v="Con Autocontrol"/>
    <s v="Se adjunta informe periódico No. Décimo quinto dirigido a la SSPD en el que se da respuesta al numeral “(…) 7) Análisis realizado frente a la efectividad de las medidas adelantadas, comportamiento de las lluvias y pasos a seguir. (…)” Respuesta: Para el periodo comprendido entre el 8 de noviembre al 27 de noviembre de 2024 se continuó con los turnos de racionamiento para sostener los niveles de los embalses y asegurar el suministro normal de agua potable"/>
    <m/>
    <d v="2024-12-27T00:00:00"/>
    <s v="Se da por cumplida dado que se evidencia en informe numero 15, con los datos de consumos de la restricción de suministro o medida de racionamiento"/>
    <s v="Con Monitoreo"/>
    <d v="2025-01-21T00:00:00"/>
    <x v="3"/>
    <n v="0"/>
    <x v="0"/>
  </r>
  <r>
    <s v="RP-9501"/>
    <x v="13"/>
    <s v="Riesgos de gestión / estratégicos"/>
    <s v="FND-31574"/>
    <s v="106-2024-MPMA-MAT-4"/>
    <s v="106-2024-MPMA-MAT"/>
    <s v="Realizar análisis del impacto generado frente a los ingresos de la empresa._x000a_ Costo de la Acción ($): No determinado"/>
    <s v="Informe de ingresos"/>
    <s v="Ramos Lopez, Maria Lucila"/>
    <s v="Robles Forero Forero, Julio Junior Junior_x000a_Urrego Diaz Diaz, Tania Alejandra Alejandra"/>
    <s v="Ger Planeamiento y Control - Dir Planeacion y Control Rentabilidad Gastos y Costos"/>
    <s v="15/01/2024"/>
    <s v="31/12/2024"/>
    <s v="Con Autocontrol"/>
    <s v="La actividad se cumplió con el cargue del informe el día 9 de diciembre"/>
    <s v=""/>
    <m/>
    <s v="Se establece como vencida dado que el informe no cuenta con firmas de elaboración  y firma de Gerente, Directo, Jefe de Área"/>
    <s v="Con Monitoreo"/>
    <s v="21/01/2025"/>
    <x v="2"/>
    <n v="0"/>
    <x v="0"/>
  </r>
  <r>
    <s v="RP-9502"/>
    <x v="13"/>
    <s v="Riesgos de gestión / estratégicos"/>
    <s v="FND-31574"/>
    <s v="106-2024-MPMA-MAT-5"/>
    <s v="106-2024-MPMA-MAT"/>
    <s v="Dar respuesta a requerimientos presentados por las autoridades competentes._x000a_ Costo de la Acción ($): No determinado"/>
    <s v="Cartas externas Correo electrónicos"/>
    <s v="Flantermesk Pineda Pineda, Laura Leonor Leonor_x000a_Sierra Sanchez Sanchez, Steven Alberto Alberto"/>
    <s v="Robles Forero Forero, Julio Junior Junior_x000a_Urrego Diaz Diaz, Tania Alejandra Alejandra"/>
    <s v="Ger Sistema Maestro - Dir Abastecimiento"/>
    <s v="15/01/2024"/>
    <s v="31/12/2024"/>
    <s v="Con Autocontrol"/>
    <s v="Se adjunta informe periódico No. Décimo quinto dirigido a la SSPD en el que se da respuesta a las peticiones de la Autoridad encargada de la vigilancia, inspección y control de los servicios públicos domiciliarios."/>
    <s v=""/>
    <m/>
    <s v="Se solicita que, para el próximo monitoreo, se adjunten las respuestas restantes a los requerimientos presentados por las autoridades competentes, aquellas relacionadas con los bajos niveles de los embalses San Rafael y Chuza, los cuales ponen en riesgo la continuidad de la entrega de agua a la planta Wiesner."/>
    <s v="Con Monitoreo"/>
    <s v="21/01/2025"/>
    <x v="2"/>
    <n v="0"/>
    <x v="0"/>
  </r>
  <r>
    <s v="RP-9503"/>
    <x v="13"/>
    <s v="Riesgos de gestión / estratégicos"/>
    <s v="FND-31574"/>
    <s v="106-2024-MPMA-MAT-6"/>
    <s v="106-2024-MPMA-MAT"/>
    <s v="Realizar campañas de comunicación sobre medidas tomadas y seguimiento, relacionadas con racionamiento de agua."/>
    <s v="Informe de comunicaciones"/>
    <s v="Huerfano Alayon, Alba Luz_x000a_Ortiz Castro, Luis Edgar"/>
    <s v="Robles Forero Forero, Julio Junior Junior_x000a_Urrego Diaz Diaz, Tania Alejandra Alejandra"/>
    <s v="Secretaria General - Of Asesora Imagen y Comunicaciones"/>
    <d v="2024-01-15T00:00:00"/>
    <d v="2024-12-31T00:00:00"/>
    <s v="Con Autocontrol"/>
    <s v="Para la vigencia 2024 la OICYC implementó las siguientes campañas relacionadas con las medidas de racionamiento para Bogotá y el llamado pedagógico a la ciudadanía con relación uso responsable del agua. Estrategias desarrolladas en sinergia y bajo los lineamientos de la Alcaldía Mayor de Bogotá. La campañas implementadas son: Pilas con el Niño, Juntos por El Agua, El Sumidero no es Basurero, Cada Gota Cuenta, Uso Responsable del Agua. Se adjunta documento con información detallada del desarrollo de las campañas con línea de tiempo e impactos en los canales de comunicación en los que se hizo la publicación."/>
    <m/>
    <d v="2024-12-17T00:00:00"/>
    <s v="Se da por cumplida dado que se adjunta informe con las comunicaciones realizadas en la vigencia 2024 "/>
    <s v="Con Monitoreo"/>
    <d v="2025-01-21T00:00:00"/>
    <x v="3"/>
    <n v="0"/>
    <x v="0"/>
  </r>
  <r>
    <s v="RP-9504"/>
    <x v="13"/>
    <s v="Riesgos de gestión / estratégicos"/>
    <s v="FND-31575"/>
    <s v="107-2024-MPMA-MAT-1"/>
    <s v="107-2024-MPMA-MAT"/>
    <s v="Realizar la actividades de control de la operación tanto en PTAP y las redes matrices de distribución._x000a_ Costo de la Acción ($): No determinado"/>
    <s v="Informe de cambio de operación (aumento presión y caudal) presentado a la SSPD"/>
    <s v="Flantermesk Pineda Pineda, Laura Leonor Leonor_x000a_Sierra Sanchez Sanchez, Steven Alberto Alberto"/>
    <s v="Robles Forero Forero, Julio Junior Junior_x000a_Urrego Diaz Diaz, Tania Alejandra Alejandra"/>
    <s v="Ger Sistema Maestro - Dir Abastecimiento"/>
    <s v="1/12/2023"/>
    <s v="31/12/2024"/>
    <s v="Con Autocontrol"/>
    <s v="Se adjunta informe periódico No. Décimo quinto dirigido a la SSPD en el que se da respuesta al numeral ““(…) 4) Relación diaria del caudal captado y suministrado por las plantas Tibitoc y Francisco – Wiesner. (…)”” Respuesta: Para el periodo comprendido entre el 8 de noviembre al 27 de noviembre de 2024 se continuó con los turnos de racionamiento para sostener los niveles de los embalses y asegurar el suministro normal de agua potable....._x000a_Respuesta: Se adjunta formato Excel con la relación diaria de caudal captado y suministrado por las plantas Tibitoc y Francisco Wiesner en la carpeta No. 4.  "/>
    <s v=""/>
    <m/>
    <s v="En atención a la fecha de creación del plan y a la solicitud con número de radicado SSPD No. 20244241150281 - 2024420380800017E del 09/04/2024 / EAAB-ESP. E-2024-035711 y E-2024-035982, en la cual se indica que se debe remitir un informe quincenal a partir del próximo viernes 19 de abril y hasta que duren las medidas de racionamiento, y considerando que la descripción hace referencia al control, se solicita que para el próximo autocontrol se adjunten los informes correspondientes al período del 1 al 14."/>
    <s v="Con Monitoreo"/>
    <s v="21/01/2025"/>
    <x v="2"/>
    <n v="0"/>
    <x v="0"/>
  </r>
  <r>
    <s v="RP-9505"/>
    <x v="13"/>
    <s v="Riesgos de gestión / estratégicos"/>
    <s v="FND-31575"/>
    <s v="107-2024-MPMA-MAT-3"/>
    <s v="107-2024-MPMA-MAT"/>
    <s v="Atender PQR usuarios afectados_x000a_ Costo de la Acción ($): No determinado"/>
    <s v="Reporte de seguimiento a PQR´s"/>
    <s v="Flantermesk Pineda Pineda, Laura Leonor Leonor_x000a_Lopez Lopez Lopez, Jose Gilberto Gilberto_x000a_Sierra Sanchez Sanchez, Steven Alberto Alberto"/>
    <s v="Robles Forero Forero, Julio Junior Junior_x000a_Urrego Diaz Diaz, Tania Alejandra Alejandra"/>
    <s v="Ger Sistema Maestro - Dir Abastecimiento_x000a_Ger Sistema Maestro - Dir Red Matriz Acueducto_x000a_Ger Servicio al Cliente - Ger Z5 - Dir Servicio Acueducto y Alcantarillado Z5_x000a_Ger Servicio al Cliente - Ger Z4 - Dir Servicio Acueducto y Alcantarillado Z4_x000a_Ger Servicio al Cliente - Ger Z2 - Dir Servicio Acueducto y Alcantarillado Z2_x000a_Ger Servicio al Cliente - Ger Z3 - Dir Servicio Acueducto y Alcantarillado Z3_x000a_Ger Servicio al Cliente - Ger Z1 - Dir Servicio Acueducto y Alcantarillado Z1"/>
    <s v="1/12/2023"/>
    <s v="31/12/2024"/>
    <s v="Con Autocontrol"/>
    <s v="Se adjunta informe períodico No. Décimo quinto dirigido a la SSPD en el que se da respuesta al numeral 1: Pregunta: “(…) 1) Relación de suscriptores por sector hidráulico que se vieron afectados por el racionamiento realizado. (…)” Respuesta: Adjuntamos archivo Excel que contiene la información solicitada, la cual está organizada por sectores hidráulicos."/>
    <s v=""/>
    <m/>
    <s v="Se da por vencido, dado que no se evidencia el Reporte de seguimiento a PQR´s de usuarios afectados"/>
    <s v="Con Monitoreo"/>
    <s v="21/01/2025"/>
    <x v="2"/>
    <n v="0"/>
    <x v="0"/>
  </r>
  <r>
    <s v="RP-9506"/>
    <x v="13"/>
    <s v="Riesgos de gestión / estratégicos"/>
    <s v="FND-31575"/>
    <s v="107-2024-MPMA-MAT-4"/>
    <s v="107-2024-MPMA-MAT"/>
    <s v="Dar respuesta a requerimientos presentados por las autoridades competentes._x000a_ Costo de la Acción ($): No determinado"/>
    <s v="Reporte de seguimiento a PQR´s"/>
    <s v="Flantermesk Pineda Pineda, Laura Leonor Leonor_x000a_Sierra Sanchez Sanchez, Steven Alberto Alberto"/>
    <s v="Robles Forero Forero, Julio Junior Junior_x000a_Urrego Diaz Diaz, Tania Alejandra Alejandra"/>
    <s v="Ger Sistema Maestro - Dir Abastecimiento"/>
    <s v="15/01/2024"/>
    <s v="31/12/2024"/>
    <s v="Con Autocontrol"/>
    <s v="Se adjunta informe períodico No. Décimo quinto dirigido a la SSPD en el que se da respuesta al numeral “(…) 3) Un informe que incluya la cantidad de suscriptores afectados por eventos de coloración, quejas recibidas y operativos de apertura de hidrantes realizados. (…)”_x000a_ _x000a_Respuesta:Eventos de coloración, quejas recibidas:_x000a_LÍNEA 116 Y CANALES VIRTUALES:_x000a_El objetivo de este informe es ofrecer información detallada sobre las peticiones recibidas de los clientes a través de nuestros canales de atención telefónica y virtuales respecto a la operación de racionamiento. A continuación, se presenta una descripción de las diferentes categorías identificadas, organizadas por fecha y turnos informados.....(Ver informe)"/>
    <s v=""/>
    <m/>
    <s v="En atención a la fecha de creación del plan y a la solicitud con número de radicado SSPD No. 20244241150281 - 2024420380800017E del 09/04/2024 / EAAB-ESP. E-2024-035711 y E-2024-035982, en la cual se indica que se debe remitir un informe quincenal a partir del próximo viernes 19 de abril y hasta que duren las medidas de racionamiento, y considerando que la descripción hace referencia al control, se solicita que para el próximo autocontrol se adjunten los informes correspondientes al período del 1 al 14, al igual adjuntar los reportes en Excel que se mencionan el oficio respuesta. "/>
    <s v="Con Monitoreo"/>
    <s v="21/01/2025"/>
    <x v="2"/>
    <n v="0"/>
    <x v="0"/>
  </r>
  <r>
    <s v="RP-9507"/>
    <x v="13"/>
    <s v="Riesgos de gestión / estratégicos"/>
    <s v="FND-31575"/>
    <s v="107-2024-MPMA-MAT-5"/>
    <s v="107-2024-MPMA-MAT"/>
    <s v="Realizar campañas de comunicación sobre medidas tomadas y seguimiento, relacionadas con calidad de agua."/>
    <s v="Informe de comunicaciones"/>
    <s v="Huerfano Alayon, Alba Luz_x000a_Ortiz Castro, Luis Edgar"/>
    <s v="Robles Forero Forero, Julio Junior Junior_x000a_Urrego Diaz Diaz, Tania Alejandra Alejandra"/>
    <s v="Secretaria General - Of Asesora Imagen y Comunicaciones"/>
    <d v="2024-01-15T00:00:00"/>
    <d v="2024-12-31T00:00:00"/>
    <s v="Con Autocontrol"/>
    <s v="Con el objetivo de explicar a la ciudadanía, de manera pedagógica, las razones del cambio de coloración del agua, fenómeno que fue reportado por los usuarios del Acueducto desde el mes de febrero del 2024, se reporta documento con información consolidada y detallada de la campaña de difusión sobre esta contingencia en los canales de comunicación Facebook, X, Instagram, YouTube, WhatsApp, medios de comunicación, sociales EAAB"/>
    <m/>
    <d v="2024-12-20T00:00:00"/>
    <s v="Se establece como cumplida, dado que se adjunta informe con campañas de comunicación sobre medidas tomadas y seguimiento, relacionadas con calidad de agua. "/>
    <s v="Con Monitoreo"/>
    <d v="2025-01-21T00:00:00"/>
    <x v="3"/>
    <n v="0"/>
    <x v="0"/>
  </r>
  <r>
    <s v="RP-9508"/>
    <x v="13"/>
    <s v="Riesgos de gestión / estratégicos"/>
    <s v="FND-31576"/>
    <s v="108-2024-MPMA-MAT-1"/>
    <s v="108-2024-MPMA-MAT"/>
    <s v="Ejecutar cierre y aperturas de acuerdo con protocolo establecido_x000a_ Costo de la Acción ($): No determinado"/>
    <s v="Informe y ordenes cierres y aperturas"/>
    <s v="Castañeda Horta Horta, Maria Helena Helena_x000a_Lopez Lopez Lopez, Jose Gilberto Gilberto"/>
    <s v="Robles Forero Forero, Julio Junior Junior_x000a_Urrego Diaz Diaz, Tania Alejandra Alejandra"/>
    <s v="Ger Sistema Maestro - Dir Red Matriz Acueducto"/>
    <s v="11/04/2024"/>
    <s v="31/12/2024"/>
    <s v="Con Autocontrol"/>
    <s v="Se presenrta indicador  continuidad del servicio  a Octubre de 2024, el cual en su anexo relaciona los eventos que generaron suspensión del servicio y apra los cuales se activó el cirre desague y restablecimiento del servicio "/>
    <s v=""/>
    <m/>
    <s v="Se da por vencida dado que no se adjunta informe "/>
    <s v="Con Monitoreo"/>
    <s v="21/01/2025"/>
    <x v="2"/>
    <n v="0"/>
    <x v="0"/>
  </r>
  <r>
    <s v="RP-9509"/>
    <x v="13"/>
    <s v="Riesgos de gestión / estratégicos"/>
    <s v="FND-31576"/>
    <s v="108-2024-MPMA-MAT-2"/>
    <s v="108-2024-MPMA-MAT"/>
    <s v="Atender PQR usuarios afectados_x000a_ Costo de la Acción ($): No determinado"/>
    <s v="Informe PQR"/>
    <s v="Castañeda Horta Horta, Maria Helena Helena_x000a_Lopez Lopez Lopez, Jose Gilberto Gilberto"/>
    <s v="Robles Forero Forero, Julio Junior Junior_x000a_Urrego Diaz Diaz, Tania Alejandra Alejandra"/>
    <s v="Ger Sistema Maestro - Dir Red Matriz Acueducto_x000a_Ger Servicio al Cliente - Ger Z5 - Dir Servicio Acueducto y Alcantarillado Z5_x000a_Ger Servicio al Cliente - Ger Z4 - Dir Servicio Acueducto y Alcantarillado Z4_x000a_Ger Servicio al Cliente - Ger Z2 - Dir Servicio Acueducto y Alcantarillado Z2_x000a_Ger Servicio al Cliente - Ger Z3 - Dir Servicio Acueducto y Alcantarillado Z3_x000a_Ger Servicio al Cliente - Ger Z1 - Dir Servicio Acueducto y Alcantarillado Z1"/>
    <s v="11/04/2024"/>
    <s v="31/12/2024"/>
    <s v="Con Autocontrol"/>
    <s v="Se presentan costos de mantenimiento infraestructura red matriz acueducto efectuados con terceros en la vigencia 2024 "/>
    <s v=""/>
    <m/>
    <s v="Se adjunta documento COSTO MANTENIMIENTO INFRAESTRUCTURA RED MATRIZ ACUEDUCTO 2024, no se adjunta informe  PQR usuarios afectados"/>
    <s v="Con Monitoreo"/>
    <s v="21/01/2025"/>
    <x v="2"/>
    <n v="0"/>
    <x v="0"/>
  </r>
  <r>
    <s v="RP-9510"/>
    <x v="13"/>
    <s v="Riesgos de gestión / estratégicos"/>
    <s v="FND-31576"/>
    <s v="108-2024-MPMA-MAT-3"/>
    <s v="108-2024-MPMA-MAT"/>
    <s v="Realizar actividades de reparación_x000a_ Costo de la Acción ($): No determinado"/>
    <s v="Informe de daños"/>
    <s v="Castañeda Horta Horta, Maria Helena Helena_x000a_Lopez Lopez Lopez, Jose Gilberto Gilberto"/>
    <s v="Robles Forero Forero, Julio Junior Junior_x000a_Urrego Diaz Diaz, Tania Alejandra Alejandra"/>
    <s v="Ger Sistema Maestro - Dir Red Matriz Acueducto"/>
    <s v="11/04/2024"/>
    <s v="31/12/2024"/>
    <s v="Con Autocontrol"/>
    <s v="Se presenta resumens de costo de mantenimiento infraestructura vigencia 2024 ls cusl se ejecuta con terceros_x000a_  "/>
    <s v=""/>
    <m/>
    <s v="Se da por vencida dado que se adjunta COSTO MANTENIMIENTO INFRAESTRUCTURA RED MATRIZ ACUEDUCTO 2024, no se adjunta Informe de Daños, con las actividades de reparación"/>
    <s v="Con Monitoreo"/>
    <s v="21/01/2025"/>
    <x v="2"/>
    <n v="0"/>
    <x v="0"/>
  </r>
  <r>
    <s v="RP-9511"/>
    <x v="13"/>
    <s v="Riesgos de gestión / estratégicos"/>
    <s v="FND-31576"/>
    <s v="108-2024-MPMA-MAT-4"/>
    <s v="108-2024-MPMA-MAT"/>
    <s v="Realizar campañas de comunicación sobre medidas tomadas y seguimiento, relacionadas con racionamiento de agua."/>
    <s v="Informe de comunicaciones"/>
    <s v="Huerfano Alayon, Alba Luz_x000a_Ortiz Castro, Luis Edgar"/>
    <s v="Robles Forero Forero, Julio Junior Junior_x000a_Urrego Diaz Diaz, Tania Alejandra Alejandra"/>
    <s v="Secretaria General - Of Asesora Imagen y Comunicaciones"/>
    <d v="2024-04-11T00:00:00"/>
    <d v="2024-12-31T00:00:00"/>
    <s v="Con Autocontrol"/>
    <s v="Para la vigencia 2024 la OICYC implementó las siguientes campañas relacionadas con las medidas de racionamiento para Bogotá y el llamado pedagógico a la ciudadanía con relación uso responsable del agua. Estrategias desarrolladas en sinergia y bajo los lineamientos de la Alcaldía Mayor de Bogotá. Las campañas implementadas son: Pilas con el Niño, Juntos por El Agua, El Sumidero no es Basurero, Cada Gota Cuenta, Uso Responsable del Agua._x000a__x000a_Se adjunta documento con información detallada del desarrollo de las campañas con línea de tiempo e impactos en los canales de comunicación en los que se hizo la publicación."/>
    <m/>
    <d v="2024-12-17T00:00:00"/>
    <s v="Se da por cumplida, dado que se adjunta informe con campañas de comunicación sobre medidas tomadas y seguimiento, relacionadas con racionamiento de agua."/>
    <s v="Con Monitoreo"/>
    <d v="2025-01-21T00:00:00"/>
    <x v="3"/>
    <n v="0"/>
    <x v="0"/>
  </r>
  <r>
    <s v="RP-9512"/>
    <x v="13"/>
    <s v="Riesgos de gestión / estratégicos"/>
    <s v="FND-31576"/>
    <s v="108-2024-MPMA-MAT-5"/>
    <s v="108-2024-MPMA-MAT"/>
    <s v="Realizar seguimiento mensual al índice de continuidad del servicio de acuecuducto e infraestructura Red Matriz"/>
    <s v="Reporte de seguimiento mensual del indicador de continuidad "/>
    <s v="Castañeda Horta Horta, Maria Helena Helena_x000a_Lopez Lopez Lopez, Jose Gilberto Gilberto"/>
    <s v="Robles Forero Forero, Julio Junior Junior_x000a_Urrego Diaz Diaz, Tania Alejandra Alejandra"/>
    <s v="Ger Sistema Maestro - Dir Red Matriz Acueducto"/>
    <d v="2024-04-11T00:00:00"/>
    <d v="2024-12-31T00:00:00"/>
    <s v="Con Autocontrol"/>
    <s v="Se presenrta indicador  continuidad del servicio  a Octubre de 2024"/>
    <m/>
    <d v="2024-12-26T00:00:00"/>
    <s v="Se da por cumplida la actividad dado que se evidencia INDICADOR DE CONTINUIDAD DEL SERVICIO EN REDES MATRICES"/>
    <s v="Con Monitoreo"/>
    <d v="2025-01-21T00:00:00"/>
    <x v="3"/>
    <n v="0"/>
    <x v="0"/>
  </r>
  <r>
    <s v="RP-6323"/>
    <x v="13"/>
    <s v="Riesgos de gestión / estratégicos"/>
    <s v="FND-29588_x000a_FND-29589"/>
    <s v="MPMA-PT-2"/>
    <s v="R2-MPMA_x000a_R3-MPMA"/>
    <s v="Actualizar el procedimiento MPMA0501P Coordinación de la Operación, con el fin de fortalcer la documentación del control relacionado con el Monitoreo de las variables hidráulicas."/>
    <s v="Documento actualizado en mapa de procesos"/>
    <s v="Castañeda Horta Horta, Maria Helena Helena_x000a_Lopez Lopez Lopez, Jose Gilberto Gilberto"/>
    <s v="Robles Forero Forero, Julio Junior Junior_x000a_Urrego Diaz Diaz, Tania Alejandra Alejandra"/>
    <s v="Ger Sistema Maestro - Dir Red Matriz Acueducto"/>
    <s v="15/01/2023"/>
    <s v="14/07/2023"/>
    <s v="Con Autocontrol"/>
    <s v="El procedimiento Coordinación de la Operación MPMA0501P se enciuentra en actualizción en la marco de la priorización documental acordada con la Dirección Gestiuón de Calidad y Procesos. Se adjunta correo de la Contratista María Helena CASTAÑEDA h. que mediante contrato No. 2-05-25400-1251-2024 adelanta para la DRMA la PRESTACIÓN DE SERVICIOS PROFESIONALES PARA APOYAR EL ASEGURAMIENTO DEL SISTEMA ÚNICO DE GESTIÓN-SUG DE LA EAAB-ESP EN LOS PROCESOS RELACIONADOS CON LA GESTIÓN DE LA DIRECCIÓN RED MATRIZ ACUEDUCTO. En mesa de trabajo con la Jefe de División Centro de Control se ha estado trabajando en propuesta de modificación de nombre del procedimiento a &quot; Ejecución de la Operación&quot; "/>
    <s v=""/>
    <m/>
    <s v="Se evidencian avances en la actualización del procedimiento. Para determinar como cumplida la actividad el procedimiento actualizado debe estar formalizado en Mapa de procesos."/>
    <s v="Con Monitoreo"/>
    <s v="21/01/2025"/>
    <x v="2"/>
    <n v="536"/>
    <x v="1"/>
  </r>
  <r>
    <s v="RP-6328"/>
    <x v="13"/>
    <s v="Riesgos de ambiental"/>
    <s v="FND-29594"/>
    <s v="MPMA-PT-2"/>
    <s v="R15-MPMA"/>
    <s v="Actualizar el procedimiento MPMA0501P Coordinación de la Operación, con el fin de fortalcer la documentación del control relacionado con el Monitoreo de las variables hidráulicas."/>
    <s v="Documento actualizado en mapa de procesos"/>
    <s v="Lopez Lopez Lopez, Jose Gilberto Gilberto_x000a_Millan Mesa, Yanneth Milena"/>
    <s v="Robles Forero Forero, Julio Junior Junior_x000a_Urrego Diaz Diaz, Tania Alejandra Alejandra"/>
    <s v="Ger Sistema Maestro - Dir Red Matriz Acueducto"/>
    <s v="15/01/2023"/>
    <s v="29/03/2024"/>
    <s v="Con Autocontrol"/>
    <s v="El procedimiento Coordinación de la Operación MPMA05P Se encuentra en actualzaición con el acompañamiento de la Div. Centro de Control para lo cual se adjunta soporte de correo "/>
    <s v=""/>
    <m/>
    <s v="A pesar que hay avance en la actividad, el procedimiento propuesto como medio de verificación aun no se encuentra cargado en el mapa de procesos."/>
    <s v="Con Monitoreo"/>
    <s v="15/01/2025"/>
    <x v="2"/>
    <n v="277"/>
    <x v="3"/>
  </r>
  <r>
    <s v="RP-6326"/>
    <x v="13"/>
    <s v="Riesgos de corrupción"/>
    <s v="FND-29592"/>
    <s v="MPMA-PT5"/>
    <s v="R6-MPMA"/>
    <s v="Identificar e incluir en los documentos del proceso Servicio de Acueducto (que apliquen), las acciones a seguir en caso de detectar conexiones fraudulentas."/>
    <s v="Documento actualizado en mapa de procesos"/>
    <s v="Agudelo Cruz Cruz, Gina Paola Paola_x000a_Arenas Ramirez, Paola Andrea_x000a_Martinez Morales, Angela Maria_x000a_Penagos Cortes Cortes, Luis Alejandro Alejandro_x000a_Rojas Cruz, Liz Zamira"/>
    <s v="Guerrero Ardila Ardila, Miller German German"/>
    <s v="Ger Servicio al Cliente - Ger Z5 - Dir Servicio Acueducto y Alcantarillado Z5_x000a_Ger Servicio al Cliente - Ger Z4 - Dir Servicio Acueducto y Alcantarillado Z4_x000a_Ger Servicio al Cliente - Ger Z2 - Dir Servicio Acueducto y Alcantarillado Z2_x000a_Ger Servicio al Cliente - Ger Z3 - Dir Servicio Acueducto y Alcantarillado Z3_x000a_Ger Servicio al Cliente - Ger Z1 - Dir Servicio Acueducto y Alcantarillado Z1"/>
    <s v="15/01/2023"/>
    <s v="31/12/2023"/>
    <s v="Con Autocontrol"/>
    <s v="Respecto a identificar, incluir y formalizar controles relacionados con seguimiento de órdenes de trabajo para las Zonas de Servicio en el Sistema de Gestión Operativo- SGO, indicamos que en la adopción de la metodología de mejora continua y en cumplimiento de las metas de la planeación estratégica 2024-2028, se realizaron mesas de trabajo de la Gerencia Corporativa Servicio al Cliente y la Dirección Gestión Calidad y Procesos para dar continuidad a la actualización documental de los procesos de la EAAB-ESP, con el fin de adoptar la metodología de diagramación BPMN, lo que permitirá evaluar de manera objetiva la importancia de actualizar la documentación de cada proceso y establecer una ruta clara de priorización (Memorando interno 1250001-2024-089 del 11 de julio de 2024). Se presenta evidencia de las actividades para la implementación de la estrategia conjunta."/>
    <m/>
    <s v="20/12/2024"/>
    <s v="Actividad vencida. No se evidencia que estos procedimientos hayan sido actualizados en el mapa de procesos. Tener en cuenta el resultado de la Matriz de priorización documental aplicada al proceso Servicio Acueducto, con relación a los procedimientos que deben actualizarse incluyendo acciones a seguir en caso de detectar conexiones fraudulentas."/>
    <s v="Con Monitoreo"/>
    <s v="2/01/2025"/>
    <x v="2"/>
    <n v="366"/>
    <x v="1"/>
  </r>
  <r>
    <s v="RP-6327"/>
    <x v="13"/>
    <s v="Riesgos de corrupción"/>
    <s v="FND-29593"/>
    <s v="MPMA-PT6"/>
    <s v="R7-MPMA"/>
    <s v="Identificar e incluir en los documentos del proceso Servicio de Acueducto (que apliquen), la formalización del control relacionado con el seguimiento a las órdenes de trabajo de las Zonas de Servicio en el Sistema de Gestión Operativo- SGO."/>
    <s v="Documento actualizado en mapa de procesos"/>
    <s v="Agudelo Cruz Cruz, Gina Paola Paola_x000a_Arenas Ramirez Ramirez, Paola Andrea Andrea_x000a_Arenas Ramirez, Paola Andrea_x000a_Martinez Morales, Angela Maria_x000a_Penagos Cortes Cortes, Luis Alejandro Alejandro_x000a_Rojas Cruz, Liz Zamira"/>
    <s v="Guerrero Ardila Ardila, Miller German German"/>
    <s v="Ger Servicio al Cliente - Ger Z5 - Dir Servicio Acueducto y Alcantarillado Z5_x000a_Ger Servicio al Cliente - Ger Z4 - Dir Servicio Acueducto y Alcantarillado Z4_x000a_Ger Servicio al Cliente - Ger Z2 - Dir Servicio Acueducto y Alcantarillado Z2_x000a_Ger Servicio al Cliente - Ger Z3 - Dir Servicio Acueducto y Alcantarillado Z3_x000a_Ger Servicio al Cliente - Ger Z1 - Dir Servicio Acueducto y Alcantarillado Z1"/>
    <s v="15/01/2023"/>
    <s v="14/07/2023"/>
    <s v="Con Autocontrol"/>
    <s v="Respecto a identificar, incluir y formalizar controles relacionados con seguimiento de órdenes de trabajo para las Zonas de Servicio en el Sistema de Gestión Operativo- SGO, indicamos que en la adopción de la metodología de mejora continua y en cumplimiento de las metas de la planeación estratégica 2024-2028, se realizaron mesas de trabajo de la Gerencia Corporativa Servicio al Cliente y la Dirección Gestión Calidad y Procesos para dar continuidad a la actualización documental de los procesos de la EAAB-ESP, con el fin de adoptar la metodología de diagramación BPMN, lo que permitirá evaluar de manera objetiva la importancia de actualizar la documentación de cada proceso y establecer una ruta clara de priorización (Memorando interno 1250001-2024-089 del 11 de julio de 2024). Se presenta evidencia de las actividades para la implementación de la estrategia conjunta."/>
    <m/>
    <s v="19/12/2024"/>
    <s v="Actividad vencida. No se evidencia que estos procedimientos hayan sido actualizados en el mapa de procesos. Tener en cuenta el resultado de la Matriz de priorización documental aplicada al proceso Servicio Acueducto, con relación a los procedimientos que deben actualizarse incluyendo el seguimiento a las órdenes de trabajo de las Zonas de Servicio en el Sistema de Gestión Operativo- SGO."/>
    <s v="Con Monitoreo"/>
    <s v="2/01/2025"/>
    <x v="2"/>
    <n v="536"/>
    <x v="1"/>
  </r>
  <r>
    <s v="RP-6330"/>
    <x v="14"/>
    <s v="Riesgos de corrupción"/>
    <s v="FND-29617"/>
    <s v="MPML-PT-2"/>
    <s v="R7-MPML"/>
    <s v="Implementar visitas bimestrales en terreno aleatorias para adelantar la verificación de la utilización de recursos registrados en los diferentes sistemas"/>
    <s v="Ayuda de memoria diligenciada por la persona que adelante la inspección"/>
    <s v="Agudelo Cruz Cruz, Gina Paola Paola_x000a_Arenas Ramirez Ramirez, Paola Andrea Andrea_x000a_Arenas Ramirez, Paola Andrea_x000a_Martinez Morales, Angela Maria_x000a_Penagos Cortes Cortes, Luis Alejandro Alejandro_x000a_Rojas Cruz, Liz Zamira"/>
    <s v="Ortiz Lemos Lemos, Yina Marcela Marcela"/>
    <s v="Ger Servicio al Cliente - Ger Z5 - Dir Servicio Acueducto y Alcantarillado Z5_x000a_Ger Servicio al Cliente - Ger Z4 - Dir Servicio Acueducto y Alcantarillado Z4_x000a_Ger Servicio al Cliente - Ger Z2 - Dir Servicio Acueducto y Alcantarillado Z2_x000a_Ger Servicio al Cliente - Ger Z3 - Dir Servicio Acueducto y Alcantarillado Z3_x000a_Ger Servicio al Cliente - Ger Z1 - Dir Servicio Acueducto y Alcantarillado Z1"/>
    <s v="1/02/2023"/>
    <s v="30/06/2023"/>
    <s v="Con Autocontrol"/>
    <s v="Se adjunta muestra de ayudas de memoria de visitas realizadas por todas las Zonas en el tercer cuatrimestre en donde se realiza la verificación del uso de materiales en campo. "/>
    <m/>
    <s v="19/12/2024"/>
    <s v="Para zona 5 se evidencian ayudas de memoria de verificación de recursos asignados en los meses de septiembre  noviembre_x000a_ Para zona 4 solo se evidencia 1 ayuda de memoria con fecha del 12 de diciembre_x000a_ Para zona 3 aunque se anexan 2 ayudas de memorias pero ambas son de las mismas fechas 16 de octubre de 2024_x000a_ Para zona 2 se anexan ayudas de memoria de los meses de octubre  noviembre_x000a_ Y para zona 1 se evidencia ayudas de memoria de los meses de septiembre y noviembre 2024_x000a_ En este sentido la actividad aun se encuentra vencida dado que en las zonas 4 y 3 no se evidencia el cargue de la evidencia de manera bimensual de acuerdo con lo establecido en el medio de verificación "/>
    <s v="Con Monitoreo"/>
    <s v="27/12/2024"/>
    <x v="2"/>
    <n v="550"/>
    <x v="1"/>
  </r>
  <r>
    <s v="RP-6333"/>
    <x v="14"/>
    <s v="Riesgos de ambiental"/>
    <s v="FND-29602"/>
    <s v="MPML-PT-5"/>
    <s v="R14-MPML"/>
    <s v="Actualizar el instructivo interno de la PTAR Salitre que contemple actividades relacionadas a contener posibles vertimientos con descargas en fuentes hídricas superficiales o en suelos."/>
    <s v="Instructivo MPMM0501I01 Inspección de Zonas actualizado y cargado en mapa de procesos"/>
    <s v="Alvarez Ramon, Lizbetnyiced_x000a_Ocampo Rayo, Aranza"/>
    <s v="Muñoz Rodriguez, Maira Sofia"/>
    <s v="Ger Sistema Maestro - Dir Red Troncal Alcantarillado"/>
    <s v="1/01/2023"/>
    <s v="1/03/2024"/>
    <s v="Con Autocontrol"/>
    <s v="Conforme a la observación del 2do autocontrol A pesar que hay avance de la actividad, los registros presentados no cumplen con el medio de verificación pues el instructivo no se encuentra cargado en el mapa de procesos.”_x000a__x000a_A continuación, se adjunta instructivo actualizado V4, y pantallazo de la evidencia al cargue al Mapa de Procesos. Dando por cumplida el control."/>
    <m/>
    <d v="2024-11-13T00:00:00"/>
    <s v=" Se verifica el cargue del instructivo actualizado en el mapa de procesos el día 17/09/2024."/>
    <s v="Con Monitoreo"/>
    <d v="2025-01-15T00:00:00"/>
    <x v="3"/>
    <n v="305"/>
    <x v="0"/>
  </r>
</pivotCacheRecords>
</file>

<file path=xl/pivotCache/pivotCacheRecords2.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576">
  <r>
    <s v="RP-9580"/>
    <x v="0"/>
    <s v="FND-31603"/>
    <s v="R101-MPEE"/>
    <s v="Riesgos de gestión / estratégicos"/>
    <s v="Abierto"/>
    <s v="MPEE-CC108"/>
    <x v="0"/>
    <s v="Cada vez que los profesionales de las direcciones de DPCRGC, DPCI, DPCRC identifican que la planeación está fuera de los lineamientos, analizan las causas que lo generó, y se activan los procedimientos de planeación correspondientes, para posterior presentación ante las instancias de aprobación."/>
    <s v="Control Vigente"/>
    <s v="Plan General Estratégico modificado Planeación de los recursos de funcionamiento modificado Planeación de los recursos de inversión modificado Plan de Acción Institucional modificado"/>
    <s v="Gomez Prieto Prieto, Kelly Charlot Charlot_x000a_Ramos Lopez, Maria Lucila"/>
    <s v="Delgado Munevar Munevar, Aura Patricia Patricia_x000a_Rodriguez Gomez Gomez, Eliana"/>
    <s v="Ger Planeamiento y Control - Dir Planeacion y Control Rentabilidad Gastos y Costos_x000a_Ger Planeamiento y Control - Dir Planeacion y Control de Resultados Corporativos"/>
    <s v="19/12/2024"/>
    <s v="31/12/2025"/>
    <s v="Con Autocontrol"/>
    <s v="En el período no se requirió activar el control porque no se materializó el riesgo"/>
    <s v="Con Monitoreo/Seguimiento"/>
    <s v="Diseño del control: El control cumple con los parámetros metodológicos ya que contiene frecuencia, descripción del control, criterios de aceptación y rechazo, desviaciones y evidencia._x000a_ Ejecución del control: De acuerdo con lo reportado en el autocontrol se indica que no fue necesario activar el control dado que no se materializó el riesgo, lo cual está acorde con la definición y aplicación de controles correctivos"/>
    <s v=""/>
    <s v="Control revisado"/>
    <s v="5/01/2025"/>
    <x v="0"/>
    <x v="0"/>
    <s v="Al ser control correctivo, no se requirió aplicar"/>
    <m/>
  </r>
  <r>
    <s v="RP-9579"/>
    <x v="0"/>
    <s v="FND-31603"/>
    <s v="R101-MPEE"/>
    <s v="Riesgos de gestión / estratégicos"/>
    <s v="Abierto"/>
    <s v="MPEE-CD107"/>
    <x v="1"/>
    <s v="El comité corporativo o Junta Directiva según aplique, cada vez que se realiza la planeación institucional valida que lo presentado en el Plan General Estratégico - PGE y/o Plan de Acción Institucional - PAI cumplan con las disposiciones definidas para cada una de ellos, se encuentren alineadas con el direccionamiento estratégico y cuenten con la asignación de recursos correspondientes.  En el caso en que el plan no sea aprobado se consolidan los comentarios y se remiten mediante correo electrónico al área correspondiente para que realice los ajustes pertinentes. Si están de acuerdo se aprueba el plan dejando como soporte para el PGE el Acuerdo de junta directiva y para el PAI la certificación del comité corporativo."/>
    <s v="Control Vigente"/>
    <s v="MPFD0801F09 Certificación comité corporativo_x000a_ MPFD0801F11 Acuerdo Junta Directiva"/>
    <s v="Gomez Prieto Prieto, Kelly Charlot Charlot"/>
    <s v="Delgado Munevar Munevar, Aura Patricia Patricia_x000a_Rodriguez Gomez Gomez, Eliana"/>
    <s v="Ger Planeamiento y Control - Dir Planeacion y Control de Resultados Corporativos"/>
    <s v="19/12/2024"/>
    <s v="31/12/2025"/>
    <s v="Con Autocontrol"/>
    <s v="El Plan General Estratégico 2024-2028 fue aprobado por la Junta Directiva en sesión No. 2680 del 31 de octubre de 2024 y formalizado mediante Acuerdo No. 202, previo visto bueno del Comité Corporativo No. 20 del 30 de octubre de 2024.  Se adjunta ruta de publicación en la página web:_x000a_ PLAN GENERAL ESTRATÉGICO 2024-2028_x000a_ Menú Transparencia y Acceso a la Información Pública &gt; 4. Planeación, Presupuesto e Informes &gt; 4.3.1. Otros Planes &gt; Plan General Estratégico:_x000a_ https://www.acueducto.com.co/wps/portal/EAB2/Home/transparencia_informacion_publica/planeacion_presupuesto_informes/plan_general_estrategico_x000a_ El Plan de Acción Institucional - PAI integra las actividades anuales que dan cumplimiento al PGE vigente y a los planes institucionales y estratégicos asociados al Decreto 612 de 2018 (aplicables a la EAAB-ESP), atendiendo lo establecido en el artículo 74 de la Ley 1474 de 2011 y el Decreto 612 de 2018.  En el marco de la aprobación del Plan General Estratégico PGE 2024-2028 se formularon las actividades de despliegue para la vigencia 2024, las cuales se aprobaron mediante la segunda versión del Plan de Acción Institucional 2024 en el Comité Corporativo No. 21 del 12 de noviembre de 2024. Se adjunta ruta de publicación en la página web:_x000a_ Menú Transparencia y Acceso a la Información Pública &gt; 4. Planeación, Presupuesto e Informes &gt; 4.3. Plan de Acción:_x000a_  https://www.acueducto.com.co/wps/portal/EAB2/Home/transparencia_informacion_publica/planeacion_presupuesto_informes/plan_accion_x000a_  "/>
    <s v="Con Monitoreo/Seguimiento"/>
    <s v="Diseño del control: El control cumple con los parámetros metodológicos ya que contiene frecuencia, descripción del control, criterios de aceptación y rechazo, desviaciones y evidencia._x000a_ Ejecución del control: De acuerdo con lo reportado en el autocontrol se evidencia la ejecución del control conforme lo definido y se cuenta con la respectiva certificación de presentación y aprobación en comité corporativo y junta directiva según el tipo de plan."/>
    <s v=""/>
    <s v="Control revisado"/>
    <s v="5/01/2025"/>
    <x v="0"/>
    <x v="1"/>
    <m/>
    <m/>
  </r>
  <r>
    <s v="RP-9582"/>
    <x v="0"/>
    <s v="FND-31604"/>
    <s v="R103-MPEE"/>
    <s v="Riesgos de gestión / estratégicos"/>
    <s v="Abierto"/>
    <s v="MPEE-CD110"/>
    <x v="1"/>
    <s v="El equipo de regulación de la Gerencia Corporativa de Planeamiento y control realiza verificaciones al cálculo de los costos de referencia y tarifas, cada vez que se realizan modificaciones y/o ajustes en los cálculos de los costos de referencia, validando la consistencia o que los resultados obtenidos sean iguales, y aplicando estrategias de verificación como:_x000a_-_x0009_Realizar cálculos alternos, a través de modelos, los cuales son elaborados de forma autónoma por el Profesional para verificar resultados._x000a_-_x0009_Selección aleatoria de parámetros de cálculo para validación (por ejemplo: Validaciones de cálculo para cada activo o grupo de activos)_x000a_-_x0009_Cálculos simplificados para validar consistencia de los resultados obtenidos._x000a_En sesiones de trabajo conjuntas del Equipo de Regulación, se presentan los resultados y validaciones efectuadas, si los resultados se encuentren validados, se procede con la elaboración del documento de estudio de costos y tarifas._x000a_En caso de encontrar aspectos o ajustes a realizar en los cálculos se procede a revisar los mismos y realizar nuevamente los cálculos."/>
    <s v="Control Vigente"/>
    <s v="Modelos de Cálculo de Verificación Desarrollados_x000a_Modelos de Cálculo Desarrollados_x000a_MPFD0801F05 “Ayuda de Memoria"/>
    <s v="Rojas Guerrero Guerrero, Helbert Yesid Yesid"/>
    <s v="Delgado Munevar Munevar, Aura Patricia Patricia_x000a_Rodriguez Gomez Gomez, Eliana"/>
    <s v="Gerencia Planeamiento y Control"/>
    <s v="23/12/2024"/>
    <s v="31/12/2025"/>
    <s v="Con Autocontrol"/>
    <s v="Durante el último cuatrimestre de 2024 no se realizaron modificación y/o actualizaciones en las tarifas, se reportan los controles para la última modificación de tarifas realizada mediante el Acuerdo de JD 196 de agosto de 2024, anexando somo soporte, los modelos de verificación de los resultados y correo electrónico remitido por el Consultor de Regulación en el cual realizó verificaciones a los resultados obtenidos inicialmente en el modelo de cálculo de la Empresa y de forma previa a la presentación del Acuerdo que adopta las modificaciones tarifarias realizadas."/>
    <s v="Con Monitoreo/Seguimiento"/>
    <s v="Diseño del control: El control cumple con los parámetros metodológicos ya que contiene frecuencia, descripción del control, criterios de aceptación y rechazo, desviaciones y evidencia._x000a_ Ejecución del control: De acuerdo con lo reportado en el autocontrol, se evidencia la ejecución del control conforme lo definido."/>
    <s v=""/>
    <s v="Control revisado"/>
    <s v="5/01/2025"/>
    <x v="0"/>
    <x v="1"/>
    <m/>
    <m/>
  </r>
  <r>
    <s v="RP-9586"/>
    <x v="0"/>
    <s v="FND-31604"/>
    <s v="R103-MPEE"/>
    <s v="Riesgos de gestión / estratégicos"/>
    <s v="Abierto"/>
    <s v="MPEE-CD114"/>
    <x v="1"/>
    <s v="El profesional especializado nivel 20 y el profesional nivel 22 de la Gerencia Corporativa de Planeamiento y Control, validan cada vez que se requiere realizar la aplicación, modificación o actualización de los costos de referencia y tarifas, que la información base para los cálculos que generan las áreas o entidades externas esté certificada por el área responsable del suministro de información, con el fin de mitigar riesgos generados por el cálculo inadecuado derivado de la base de información. _x000a__x000a_Si se encuentra certificada, procede a analizar la información entregada e incorporarla al modelo de cálculo de los costos de referencia; si no está certificada, solicita al área el envío oficial de la información mediante comunicación o correo electrónico con el fin de que la misma sea incorporada en el cálculo de los costos de referencia."/>
    <s v="Control Vigente"/>
    <s v="MPFD0801F01 “Memorando Interno”_x000a_o_x000a_ Correo electrónico"/>
    <s v="Rojas Guerrero Guerrero, Helbert Yesid Yesid"/>
    <s v="Delgado Munevar Munevar, Aura Patricia Patricia_x000a_Rodriguez Gomez Gomez, Eliana"/>
    <s v="Gerencia Planeamiento y Control"/>
    <s v="23/12/2024"/>
    <s v="31/12/2025"/>
    <s v="Con Autocontrol"/>
    <s v="Durante el último cuatrimestre de 2024 no se realizaron modificación y/o actualizaciones en las tarifas, se reportan los controles para la última modificación de tarifas realizada mediante el Acuerdo de JD 196 de agosto de 2024, anexando somo soporte, correo electrónico de las áreas Dirección de Servicios Electromecánicos, Dirección Planeación y Control de Rentabilidad, Gastos y Costos, Dirección Abastecimiento y Dirección Red Matriz, mediante el cual se reportó la información oficial para el cálculo de las modificaciones tarifarias por variaciones en costos particulares de operación, las cuales fueron adoptadas mediante el Acuerdo de JD 196 de 2024."/>
    <s v="Con Monitoreo/Seguimiento"/>
    <s v="Diseño del control: El control cumple con los parámetros metodológicos ya que contiene frecuencia, descripción del control, criterios de aceptación y rechazo, desviaciones y evidencia._x000a_ Ejecución del control: De acuerdo con lo reportado en el autocontrol, si bien se indica que no se requirió ejecutar el control dado que no hubo modificación a la estructura tarifaria, las evidencias cargadas soportan la última modificación realizada y cumplen con el medio de verificación definido."/>
    <s v=""/>
    <s v="Control revisado"/>
    <s v="5/01/2025"/>
    <x v="0"/>
    <x v="1"/>
    <m/>
    <m/>
  </r>
  <r>
    <s v="RP-9587"/>
    <x v="0"/>
    <s v="FND-31604"/>
    <s v="R103-MPEE"/>
    <s v="Riesgos de gestión / estratégicos"/>
    <s v="Abierto"/>
    <s v="MPEE-CD115"/>
    <x v="1"/>
    <s v="La Junta Directiva cada vez que son presentados por la Gerencia Corporativa de Planeamiento y Control, valida la modificación de la estructura tarifaria y sus impactos. Si están de acuerdo, se adopta mediante Acuerdo de Junta Directiva la modificación de la estructura tarifaria presentada._x000a_En caso de no adoptar la modificación de la estructura tarifaria, porque se requieren ajustes, procede a solicitar ajustes a los cálculos tarifarios._x000a_Si en la sesión de Junta Directiva deciden NO adoptar en definitiva la actualización y/o modificación de la estructura tarifaria, se deja soporte de la decisión en  MPFD0801F09 Certificación de la Decisión de No Adopción."/>
    <s v="Control Vigente"/>
    <s v="MPFD0801F11 Acuerdo de Junta (cuando se aprueba)_x000a_MPFD0801F09 Certificación de la sesión de la Junta (cuando no se aprueba)"/>
    <s v="Rojas Guerrero Guerrero, Helbert Yesid Yesid"/>
    <s v="Delgado Munevar Munevar, Aura Patricia Patricia_x000a_Rodriguez Gomez Gomez, Eliana"/>
    <s v="Gerencia Planeamiento y Control"/>
    <s v="23/12/2024"/>
    <s v="31/12/2025"/>
    <s v="Con Autocontrol"/>
    <s v="Durante el último cuatrimestre de 2024 no se realizaron modificación y/o actualizaciones en las tarifas, se reportan los controles para la última modificación de tarifas realizada mediante el Acuerdo de JD 196 de agosto de 2024, anexando somo soporte, el correspondiente Acuerdo e Junta Directiva y documento soporte de la modificación realizada."/>
    <s v="Con Monitoreo/Seguimiento"/>
    <s v="Diseño del control: El control cumple con los parámetros metodológicos ya que contiene frecuencia, descripción del control, criterios de aceptación y rechazo, desviaciones y evidencia._x000a_ Ejecución del control: De acuerdo con lo reportado en el autocontrol, si bien se indica que no se requirió ejecutar en el cuatrimestre, las evidencias cargadas soportan la última modificación realizada y cumplen con el medio de verificación definido."/>
    <s v=""/>
    <s v="Control revisado"/>
    <s v="5/01/2025"/>
    <x v="0"/>
    <x v="1"/>
    <m/>
    <m/>
  </r>
  <r>
    <s v="RP-9588"/>
    <x v="0"/>
    <s v="FND-31605"/>
    <s v="R104-MPEE"/>
    <s v="Riesgos de gestión / estratégicos"/>
    <s v="Abierto"/>
    <s v="MPEE-CD116"/>
    <x v="1"/>
    <s v="El profesional de la Dirección de Planeación y Control de Resultados Corporativos realiza monitoreo al plan de acción institucional de manera trimestral, revisando lo registrado en el autocontrol por parte de la primera línea de defensa en cuanto a que las actividades se encuentren de acuerdo con la fecha programada y que respondan a lo establecido en la meta producto y medio de verificación.  En el caso que se identifiquen desviaciones o inconsistencias en el reporte o en los soportes cargados, la Dirección de Planeación y Control de Resultados Corporativos incluye comentario en el aplicativo correspondiente del monitoreo para que sean tenidas en cuenta por los responsables en los próximos autocontroles. Los resultados del monitoreo del Plan de Acción Institucional se registran en el aplicativo correspondiente y se consolidan en el formato MPFD0801F07 Plantilla Power Point y MFD0801F08 Informe, los cuales se presentan en el marco del comité corporativo."/>
    <s v="Control Vigente"/>
    <s v="Presentación en formato MPFD0801F07 Plantilla Power point_x000a_MPFD0801F08 Informe_x000a_Reporte Archer monitoreo"/>
    <s v="Gomez Prieto Prieto, Kelly Charlot Charlot"/>
    <s v="Delgado Munevar Munevar, Aura Patricia Patricia_x000a_Rodriguez Gomez Gomez, Eliana"/>
    <s v="Ger Planeamiento y Control - Dir Planeacion y Control de Resultados Corporativos"/>
    <s v="23/12/2024"/>
    <s v="31/12/2025"/>
    <s v="Con Autocontrol"/>
    <s v="En el Comité Corporativo No. 23 realizado el 2 de diciembre de 2024 se presentó el monitoreo del Plan de Acción Institucional - PAI 2024 con corte a septiembre de 2024, incluyendo el seguimiento de: (i) los Planes Institucionales y Estratégicos 2024 (Decreto 612 de 2018) que responde al requisito &quot;grado en que se han logrado los objetivos de la calidad&quot; de la revisión por la Dirección; y (ii) el monitoreo de los indicadores de proceso que responde al requisito &quot;desempeño de los procesos&quot; de la revisión por la Dirección."/>
    <s v="Con Monitoreo/Seguimiento"/>
    <s v="Diseño del control: El control cumple con los parámetros metodológicos ya que contiene frecuencia, descripción del control, criterios de aceptación y rechazo, desviaciones y evidencia._x000a_ Ejecución del control: Se evidencia que el control fue ejecutado conforme fue definido y se cuenta con la respectiva certificación de presentación."/>
    <s v=""/>
    <s v="Control revisado"/>
    <s v="5/01/2025"/>
    <x v="0"/>
    <x v="1"/>
    <m/>
    <m/>
  </r>
  <r>
    <s v="RP-9589"/>
    <x v="0"/>
    <s v="FND-31605"/>
    <s v="R104-MPEE"/>
    <s v="Riesgos de gestión / estratégicos"/>
    <s v="Abierto"/>
    <s v="MPEE-CD117"/>
    <x v="1"/>
    <s v="Los analistas de la Dirección Gestión de Calidad y Procesos cuatrimestralmente, realizan el monitoreo a las actividades de planes de tratamiento, planes de mejoramiento y planes de cambios, validando que los soportes y la descripción del autocontrol evidencien el cumplimiento del alcance, medio de verificación y fechas de ejecución definidas en la actividad._x000a_De acuerdo con el análisis que se realice, las actividades quedan en los siguientes estados en la herramienta Archer:_x000a_-Cumplida: La actividad cumple con el alcance y medio de verificación_x000a_-En avance: No se ha cumplido a  cabalidad con el alcance de la actividad, pero se encuentra dentro de los plazos de ejecución definidos_x000a_-Sin avance: Se encuentra en los plazos de ejecución, pero no se evidencian soportes sobre el cumplimiento._x000a_-No aplica al corte: La fecha de inicio de la actividad es posterior a la fecha de corte del monitoreo._x000a_-Vencida: Se finalizó el plazo de ejecución y no se ha cumplido con el alcance y medio de verificación._x000a_Los resultados consolidados quedan plasmados en un informe que se socializa a la alta dirección como mecanismo de alerta temprana y toma de decisiones."/>
    <s v="Control Vigente"/>
    <s v="MPFD0801F08 Informe_x000a_MPFD0801F09 Certificación presentación comité_x000a_Reporte Archer monitoreo"/>
    <s v="Rodriguez Gomez Gomez, Eliana_x000a_Yaver Marquez, Susana"/>
    <s v="Delgado Munevar Munevar, Aura Patricia Patricia_x000a_Rodriguez Gomez Gomez, Eliana"/>
    <s v="Ger Planeamiento y Control - Dir Gestion de Calidad y Procesos"/>
    <s v="23/12/2024"/>
    <s v="31/12/2025"/>
    <s v="Con Autocontrol"/>
    <s v="Durante el periodo se realizó el monitoreo a los controles y planes de tratamiento asociados a riesgos, a planes de cambios y planes de mejoramiento._x000a_ Para ello se generaron los respectivos informes, los cuales fueron socializados mediante memorando interno a todos los directivos y se presentaron en comité corporativo._x000a_ En el caso del informe de planificación de cambios se emitió alcance."/>
    <s v="Con Monitoreo/Seguimiento"/>
    <s v="Diseño del control: El control cumple con los parámetros metodolóicos ya que contiene frecuencia, descripción del control, criterios de aceptación y rechazo, desviaciones y evidencia._x000a_ Ejecución del control: Se evidencia que el control fue ejecutado conforme fue definido y se cuenta con la respectiva evidencia que cumple con el medio de verificación._x000a_  "/>
    <s v=""/>
    <s v="Control revisado"/>
    <s v="5/01/2025"/>
    <x v="0"/>
    <x v="1"/>
    <m/>
    <m/>
  </r>
  <r>
    <s v="RP-9590"/>
    <x v="0"/>
    <s v="FND-31605"/>
    <s v="R104-MPEE"/>
    <s v="Riesgos de gestión / estratégicos"/>
    <s v="Abierto"/>
    <s v="MPEE-CD118"/>
    <x v="1"/>
    <s v="El Director Nivel 08 de la Dirección de Planeación y Control de Inversiones, teniendo en cuenta la periodicidad de los reportes (Reportes de periodicidad anual: Cada vez que se reciba, Demás reportes: Cuatrimestralmente, de manera aleatoria) revisa los reportes teniendo en cuenta los siguientes criterios: _x000a_1. Propósito del reporte de seguimiento._x000a_2. Periodicidad del reporte. _x000a_3. Medio de entrega._x000a_4. Receptor final del reporte de seguimiento._x000a_Lo anterior, de acuerdo con lo establecido en el Instructivo MPEE0408I01 Generación de Reportes de Seguimiento a los Proyectos de Inversión; si cumple con las condiciones correspondientes al reporte allí consignadas, informa de su aprobación por correo electrónico al profesional responsable._x000a_ En el caso de requerir un ajuste, lo informa por correo electrónico al profesional responsable para que realice las respectivas correcciones"/>
    <s v="Control Vigente"/>
    <s v="Correo electrónico"/>
    <s v="Pardo Hernandez, Ivan Camilo"/>
    <s v="Delgado Munevar Munevar, Aura Patricia Patricia_x000a_Rodriguez Gomez Gomez, Eliana"/>
    <s v="Ger Planeamiento y Control - Dir Planeacion y Control de Inversiones"/>
    <s v="23/12/2024"/>
    <s v="31/12/2025"/>
    <s v="Con Autocontrol"/>
    <s v="La Directora de Planeación y control de Inversiones revisa los reportes aleatoriamente teniendo en cuenta los siguientes criterios: 1. Propósito del reporte de seguimiento. 2. Periodicidad del reporte. 3. Medio de entrega. 4. Receptor final del reporte de seguimiento e informa de su aprobación por correo electrónico al profesional de la dirección."/>
    <s v="Con Monitoreo/Seguimiento"/>
    <s v="Diseño del control: El control cumple con los parámetros metodológicos ya que contiene frecuencia, descripción del control, criterios de aceptación y rechazo, desviaciones y evidencia._x000a_ Ejecución del control: Se evidencia que el control fue ejecutado conforme fue definido y se cuenta con la respectiva evidencia que cumple con el medio de verificación."/>
    <s v=""/>
    <s v="Control revisado"/>
    <s v="5/01/2025"/>
    <x v="0"/>
    <x v="1"/>
    <m/>
    <m/>
  </r>
  <r>
    <s v="RP-9591"/>
    <x v="0"/>
    <s v="FND-31605"/>
    <s v="R104-MPEE"/>
    <s v="Riesgos de gestión / estratégicos"/>
    <s v="Abierto"/>
    <s v="MPEE-CD119"/>
    <x v="1"/>
    <s v="El profesional especializado de la Dirección de Planeación y Control de Resultados Corporativos monitorea trimestralmente el cumplimiento de los indicadores, validando el autocontrol que realiza la primera línea de defensa frente a las diferentes fuentes de información establecidas en las fichas metodológicas de los indicadores (MPEE0409F01), y que los documentos cargados coincidan con el dato del indicador, teniendo en cuenta los parámetros de control. Los resultados se consolidan en una presentación e informe, el cual se socializa mediante correo electrónico a los responsables de los indicadores y se presenta trimestralmente al Comité Corporativo y/o Junta Directiva según aplique. En caso de que el logro o cumplimiento del indicador se encuentre por debajo de los parámetros de control por más de 3 meses consecutivos, el director de Planeación y Control de Resultados Corporativos socializa al responsable los resultados con el fin de determinar la viabilidad de formular acciones de mejora para el cierre de brechas e informa en el siguiente monitoreo la gestión realizada."/>
    <s v="Control Vigente"/>
    <s v="MPFD0801F07 Plantilla Power Point _x000a_MPFD0801F08 Informe_x000a_Correo electrónico"/>
    <s v="Gomez Prieto Prieto, Kelly Charlot Charlot"/>
    <s v="Delgado Munevar Munevar, Aura Patricia Patricia_x000a_Rodriguez Gomez Gomez, Eliana"/>
    <s v="Ger Planeamiento y Control - Dir Planeacion y Control de Resultados Corporativos"/>
    <s v="23/12/2024"/>
    <s v="31/12/2025"/>
    <s v="Con Autocontrol"/>
    <s v="En el Comité Corporativo No. 23 realizado el 2 de diciembre de 2024 se presentó el Tablero de Control Corporativo del Plan General Estratégico 2020-2024, cierre a septiembre de 2024.  De igual forma, el monitoreo de los indicadores de proceso que responde al requisito &quot;desempeño de los procesos&quot; de la revisión por la Dirección."/>
    <s v="Con Monitoreo/Seguimiento"/>
    <s v="Diseño del control: El control cumple con los parámetros metodológicos ya que contiene frecuencia, descripción del control, criterios de aceptación y rechazo, desviaciones y evidencia._x000a_ Ejecución del control: De acuerdo con lo reportado en el autocontrol se evidencia la ejecución del control conforme lo definido y se cuenta con la respectiva certificación de presentación y el informe generado."/>
    <s v=""/>
    <s v="Control revisado"/>
    <s v="5/01/2025"/>
    <x v="0"/>
    <x v="1"/>
    <m/>
    <m/>
  </r>
  <r>
    <s v="RP-9592"/>
    <x v="0"/>
    <s v="FND-31605"/>
    <s v="R104-MPEE"/>
    <s v="Riesgos de gestión / estratégicos"/>
    <s v="Abierto"/>
    <s v="MPEE-CD120"/>
    <x v="1"/>
    <s v="El profesional especializado nivel 21 de la Dirección de Rentabilidad, Gastos y Costos realiza seguimiento mensual (durante los diez primeros días) al cumplimiento de los ANS, validando indicadores de atención, oportunidad y cumplimiento. En caso de identificar incumplimientos, registra las observaciones y posibles acciones de mejora en el tablero. Los resultados consolidados se remiten a través de correo enviado a los directores de las APS."/>
    <s v="Control Vigente"/>
    <s v="Reporte Dashboard_x000a__x000a_Correo electrónico"/>
    <s v="Ramos Lopez, Maria Lucila"/>
    <s v="Delgado Munevar Munevar, Aura Patricia Patricia_x000a_Rodriguez Gomez Gomez, Eliana"/>
    <s v="Ger Planeamiento y Control - Dir Planeacion y Control Rentabilidad Gastos y Costos"/>
    <s v="23/12/2024"/>
    <s v="31/12/2025"/>
    <s v="Con Autocontrol"/>
    <s v="Mensualmente se generan los indicadores operativos de las Areas Prestadoras de Servicio, se consolidan en un Dashboard y se envían a las APS para su cargue en el APA. Se anexa pantallazo de los correos de envío. Debido al tamaño del los archivos, no se anexan y están para consulta en el filserver de la Dirección de Rentabilidad, carpeta Servicios Compartidos"/>
    <s v="Con Monitoreo/Seguimiento"/>
    <s v="Diseño del control: El control cumple con los parámetros metodológicos ya que contiene frecuencia, descripción del control, criterios de aceptación y rechazo, desviaciones y evidencia._x000a_ Ejecución del control: Se evidencia que el control fue ejecutado conforme fue definido. Sin embargo, se cumple parcialmente con el medio de verificación, ya que se evidencian los correos de envío del profesional al Director, pero faltó cargar los correos electrónicos de envío del informe a las áreas ejecutoras_x000a_  "/>
    <s v=""/>
    <s v="Control revisado"/>
    <s v="5/01/2025"/>
    <x v="0"/>
    <x v="2"/>
    <m/>
    <m/>
  </r>
  <r>
    <s v="RP-9593"/>
    <x v="0"/>
    <s v="FND-31605"/>
    <s v="R104-MPEE"/>
    <s v="Riesgos de gestión / estratégicos"/>
    <s v="Abierto"/>
    <s v="MPEE-CD121"/>
    <x v="1"/>
    <s v="El profesional especializado nivel 20 de la Dirección de Rentabilidad, Gastos y Costos semestralmente revisa el cumplimiento de los indicadores asociados a acuerdos industriales y las acciones acordadas entre las partes. En caso de que no se evidencie avance, se generan mesas de trabajo con las áreas involucradas con el fin de solucionarlo. Si posterior a ello, no se evidencian mejoras en el indicador o en el cumplimiento de las actividades, se deberá formular un plan de mejoramiento de acuerdo con el procedimiento MPEE0502P de Mejoramiento Continuo y elabora el informe de gestión en el Formato MPFD0801F08 incluyendo en el desarrollo los siguientes puntos:_x000a_•_x0009_Estado de los Acuerdos_x000a_•_x0009_Apoyo y seguimiento_x000a_•_x0009_Relacionamiento_x000a_•_x0009_Seguimiento indicadores_x000a_•_x0009_Satisfacción Percepción del servicio"/>
    <s v="Control Vigente"/>
    <s v="MPFD0801F08 Informe Seguimiento Gestión Acuerdos Industriales_x000a_MPFD0801F05 Ayuda de memoria_x000a_MPFD0801F04 Lista de asistencia_x000a_MPEE0502F02 Plan de Mejoramiento (cuando aplique)"/>
    <s v="Ramos Lopez, Maria Lucila"/>
    <s v="Delgado Munevar Munevar, Aura Patricia Patricia_x000a_Rodriguez Gomez Gomez, Eliana"/>
    <s v="Ger Planeamiento y Control - Dir Planeacion y Control Rentabilidad Gastos y Costos"/>
    <s v="23/12/2024"/>
    <s v="31/12/2025"/>
    <s v="Con Autocontrol"/>
    <s v="Se elaboró y se envió a los responsables,  el informe de seguimiento de los Acuerdos Industriales, del primer semestre del año 2024"/>
    <s v="Con Monitoreo/Seguimiento"/>
    <s v="Diseño del control: El control cumple con los parámetros metodológicos ya que contiene frecuencia, descripción del control, criterios de aceptación y rechazo, desviaciones y evidencia._x000a_ Ejecución del control: Se evidencia que el control fue ejecutado conforme fue definido y se cuenta con la respectiva evidencia que cumple con el medio de verificación."/>
    <s v=""/>
    <s v="Control revisado"/>
    <s v="5/01/2025"/>
    <x v="0"/>
    <x v="1"/>
    <m/>
    <m/>
  </r>
  <r>
    <s v="RP-9594"/>
    <x v="0"/>
    <s v="FND-31605"/>
    <s v="R104-MPEE"/>
    <s v="Riesgos de gestión / estratégicos"/>
    <s v="Abierto"/>
    <s v="MPEE-CD122"/>
    <x v="1"/>
    <s v="El profesional especializado Nivel 20 y 21 de la Dirección de Planeación y Control de Rentabilidad, gastos y costos, trimestralmente realiza seguimiento a la maduración y causación de los proyectos de mantenimiento, identificando: 1. Las actividades en rezagos críticos del Plan de Contratación y Compras de funcionamiento. 2. Estado de los proyectos de mantenimiento que se encuentran inscritos en el SGI. Los resultados se registran en el formato MPFD0801F08 Informe y se envía por correo a las áreas ejecutoras."/>
    <s v="Control Vigente"/>
    <s v="MPFD0801F08 Informe de actividades en rezagos críticos del plan de contratación y compras de funcionamiento_x000a__x000a_Correo electrónico"/>
    <s v="Ramos Lopez, Maria Lucila"/>
    <s v="Delgado Munevar Munevar, Aura Patricia Patricia_x000a_Rodriguez Gomez Gomez, Eliana"/>
    <s v="Ger Planeamiento y Control - Dir Planeacion y Control Rentabilidad Gastos y Costos"/>
    <s v="23/12/2024"/>
    <s v="31/12/2025"/>
    <s v="Con Autocontrol"/>
    <s v="Periódicamente se elabora y se envía a los responsables, el informe de seguimiento a las actividades y proyectos de mantenimiento en rezago y rezago crítico,"/>
    <s v="Con Monitoreo/Seguimiento"/>
    <s v="Diseño del control: El control cumple con los parámetros metodológicos ya que contiene frecuencia, descripción del control, criterios de aceptación y rechazo, desviaciones y evidencia._x000a_ Ejecución del control: Se evidencia que el control fue ejecutado conforme fue definido. Sin embargo, se cumple parcialmente con el medio de verificación, ya que se evidencia el informe, pero faltó cargar los correos electrónicos de envío del informe a las áreas ejecutoras."/>
    <s v=""/>
    <s v="Control revisado"/>
    <s v="5/01/2025"/>
    <x v="0"/>
    <x v="2"/>
    <m/>
    <m/>
  </r>
  <r>
    <s v="RP-9595"/>
    <x v="0"/>
    <s v="FND-31605"/>
    <s v="R104-MPEE"/>
    <s v="Riesgos de gestión / estratégicos"/>
    <s v="Abierto"/>
    <s v="MPEE-CD123"/>
    <x v="1"/>
    <s v="El profesional especializado Nivel 20 de la Dirección de Planeación y Control de Resultados Corporativos monitorea trimestralmente el cumplimiento de la información requerida por la Superintendencia de Servicios Públicos Domiciliarios – SSPD, a través del Sistema Único de Información - SUI, validando que sea coherente la información reportada en los cargues certificados en el SUI y en el aplicativo Archer SUI por parte de la primera línea de defensa. Los resultados se consolidan en una presentación e informe con los avances de los indicadores de oportunidad, cumplimiento y número de reversiones realizadas de acuerdo con los parámetros de control incluyendo alertas y recomendaciones, el cual se socializa mediante correo electrónico a las áreas responsables de cargue al SUI y se presente al Comité Corporativo de manera trimestral para que se tomen las acciones frente a los resultados cuando se requiere."/>
    <s v="Control Vigente"/>
    <s v="MPFD0801F07 Plantilla Power Point - Reporte trimestral del monitoreo del cumplimiento de la información requerida por la Superintendencia de Servicios Públicos Domiciliarios – SSPD_x000a_MPFD0801F08 informe, correo electrónico y/o MPFD0801F01 Memorando interno con el envío del monitoreo."/>
    <s v="Gomez Prieto Prieto, Kelly Charlot Charlot"/>
    <s v="Delgado Munevar Munevar, Aura Patricia Patricia_x000a_Rodriguez Gomez Gomez, Eliana"/>
    <s v="Ger Planeamiento y Control - Dir Planeacion y Control de Resultados Corporativos"/>
    <s v="23/12/2024"/>
    <s v="31/12/2025"/>
    <s v="Con Autocontrol"/>
    <s v="Todos los meses se revisa la información a reportar en el SUI, de acuerdo con lo establecido en el cuadro resumen de requerimientos de información a reportar, resoluciones y/o circulares expedidas por la SSPD y con lo definido en cada instructivo, mediante memorando interno:_x000a_ _x000a__x000a_ 1210001-2024-0183: Control SUI septiembre 2024_x000a_ 1210001-2024-0218: Control SUI octubre 2024._x000a_ 1210001-2024-0227: Control SUI noviembre 2024._x000a_ 1210001-2024-0248: Control SUI diciembre 2024._x000a__x000a_Adicionalmente, se presentó en el Comité Corporativo No. 20 realizado el 30 de octubre de 2024 el Informe de reporte al SUI, que comprende el indicador de cumplimiento, el_x000a_indicador de oportunidad, el número de reversiones ejecutadas y la gestión aplicativo Archer SUI, con corte a septiembre de 2024."/>
    <s v="Con Monitoreo/Seguimiento"/>
    <s v="Diseño del control: El control cumple con los parámetros metodológicos ya que contiene frecuencia, descripción del control, criterios de aceptación y rechazo, desviaciones y evidencia._x000a_ Ejecución del control: Se evidencia que el control fue ejecutado conforme fue definido y se cuenta con la respectiva evidencia que cumple con el medio de verificación._x000a_ Si bien se presenta el informe, este debe elaborarse en el formato MPFD0801F08 tal como fue definido el medio de verificación y este debe incluir como mínimo: introducción, objetivo, desarrollo y conclusiones, y debe estar firmado por quien elaboró y aprobo."/>
    <s v=""/>
    <s v="Control revisado"/>
    <s v="5/01/2025"/>
    <x v="0"/>
    <x v="1"/>
    <m/>
    <m/>
  </r>
  <r>
    <s v="RP-9596"/>
    <x v="0"/>
    <s v="FND-31605"/>
    <s v="R104-MPEE"/>
    <s v="Riesgos de gestión / estratégicos"/>
    <s v="Abierto"/>
    <s v="MPEE-CD124"/>
    <x v="1"/>
    <s v="El profesional especializado nivel 20 de la Dirección de Planeación y Control de Rentabilidad, gastos y costos, anualmente revisa los resultados de los seguimientos mensuales al comportamiento de prestación de servicios y el informe de transferencia de costos y evalúa:_x000a_• Tiempos de Atención y Prestación de Servicios_x000a_• Comportamiento en la Ejecución de Servicios (Gestión de Ordenes de Servicio)_x000a_• Comportamiento en la Solicitud de Servicios (Gestión de Avisos de Servicio)_x000a_• Costos de la prestación del servicio_x000a_• Costos transferidos_x000a_• Cumplimiento de los niveles de servicio definidos en los Acuerdos de Servicio._x000a_• Adicionalmente de debe realizar seguimiento a las horas notificadas y planificadas para prestar servicios, esto último para hacer una evaluación de capacidades de cada APS._x000a__x000a_Los resultados se consolidan en un informe que se envía a todas las Áreas prestadoras de servicio."/>
    <s v="Control Vigente"/>
    <s v="MPFD0801F08 Informe anual de servicios compartidos"/>
    <s v="Ramos Lopez, Maria Lucila"/>
    <s v="Delgado Munevar Munevar, Aura Patricia Patricia_x000a_Rodriguez Gomez Gomez, Eliana"/>
    <s v="Ger Planeamiento y Control - Dir Planeacion y Control Rentabilidad Gastos y Costos"/>
    <s v="23/12/2024"/>
    <s v="31/12/2025"/>
    <s v="Con Autocontrol"/>
    <s v="Anualmente y con corte a 31 de diciembre, se elabora el informe de seguimiento de los servicios compartidos, éste se envía los responsables de las APS y se socializa en reuniones"/>
    <s v="Con Monitoreo/Seguimiento"/>
    <s v="Diseño del control: El control cumple con los parámetros metodológicos ya que contiene frecuencia, descripción del control, criterios de aceptación y rechazo, desviaciones y evidencia._x000a_ Ejecución del control: Se evidencia que el control fue ejecutado conforme fue definido y se cuenta con la respectiva evidencia que cumple con el medio de verificación."/>
    <s v=""/>
    <s v="Control revisado"/>
    <s v="5/01/2025"/>
    <x v="0"/>
    <x v="1"/>
    <m/>
    <m/>
  </r>
  <r>
    <s v="RP-9597"/>
    <x v="0"/>
    <s v="FND-31605"/>
    <s v="R104-MPEE"/>
    <s v="Riesgos de gestión / estratégicos"/>
    <s v="Abierto"/>
    <s v="MPEE-CD125"/>
    <x v="1"/>
    <s v="El profesional especializado nivel 20 de la Dirección de Planeación y Control de Rentabilidad, gastos y costos, mensualmente compara los ingresos, costos y gastos planificados, el EBITDA del mismo periodo de la vigencia anterior con el EBITDA calculado en el periodo a partir de la información descargada de costos, gastos e ingresos del sistema de información empresarial según IFUIO027 “Informe ordenes CO partidas individuales costos reales” por áreas. Los resultados se consolidan en un informe trimestral y se envía a todas las gerencias mediante correo electrónico."/>
    <s v="Control Vigente"/>
    <s v="Correo electrónico_x000a_MPFD0801F08 Informe"/>
    <s v="Ramos Lopez, Maria Lucila"/>
    <s v="Delgado Munevar Munevar, Aura Patricia Patricia_x000a_Rodriguez Gomez Gomez, Eliana"/>
    <s v="Ger Planeamiento y Control - Dir Planeacion y Control Rentabilidad Gastos y Costos"/>
    <s v="23/12/2024"/>
    <s v="31/12/2025"/>
    <s v="Con Autocontrol"/>
    <s v="Mensualmente al realizar el cierre de costos de la Empresa, se genera el reporte CCA cuyo resultado final es el EBITDA de la Empresa, También se elabora un informe de los costos reconocidos en tarifas. Se anexa el último reporte e informe elaborado. "/>
    <s v="Con Monitoreo/Seguimiento"/>
    <s v="Diseño del control: El control cumple con los parámetros metodológicos ya que contiene frecuencia, descripción del control, criterios de aceptación y rechazo, desviaciones y evidencia._x000a_ Ejecución del control: Se evidencia que el control fue ejecutado conforme fue definido. Sin embargo, se cumple parcialmente con el medio de verificación, ya que se evidencia el informe, pero faltó cargar los correos electrónicos de envío del informe a las áreas ejecutoras."/>
    <s v=""/>
    <s v="Control revisado"/>
    <s v="5/01/2025"/>
    <x v="0"/>
    <x v="2"/>
    <m/>
    <m/>
  </r>
  <r>
    <s v="RP-9575"/>
    <x v="0"/>
    <s v="FND-31603"/>
    <s v="R101-MPEE"/>
    <s v="Riesgos de gestión / estratégicos"/>
    <s v="Abierto"/>
    <s v="MPEE-CP101"/>
    <x v="2"/>
    <s v="El profesional especializado nivel 20 y 21 de la Dirección de Planeación y Control de Rentabilidad, Gastos y Costos cada año cuando se recibe la planificación del área, revisa que la planificación sugerida y la planificación que el área propone, en sesiones de trabajo conjuntas entre la DPCRGC y cada área, teniendo en cuenta que: • La planificación esté de acuerdo con los lineamientos definidos • No superen los techos establecidos Si se cumple, continua con la consolidación de las plantillas. De lo contrario, se continua con el desarrollo de las mesas de concertación y/o se le informa al planificador mediante correo electrónico para que realice los respectivos ajustes."/>
    <s v="Control Vigente"/>
    <s v="Formato MPEE0209F03 - Plantilla de planificación y presupuestación consolidadas_x000a_ Lista de asistencia o correo electrónico con plantilla ajustada"/>
    <s v="Ramos Lopez, Maria Lucila"/>
    <s v="Delgado Munevar Munevar, Aura Patricia Patricia_x000a_Rodriguez Gomez Gomez, Eliana"/>
    <s v="Ger Planeamiento y Control - Dir Planeacion y Control Rentabilidad Gastos y Costos"/>
    <s v="19/12/2024"/>
    <s v="31/12/2025"/>
    <s v="Con Autocontrol"/>
    <s v="Desde el mes de julio a septiembre se realizó el ejercicio de planificación y presupuestación de recursos de la vigencia 2025, el resultado final fue aprobado por el Comité Corpoprativo el 24 de septiembre y posteriormente aprobado por la Junta Directiva y CONFIS. No se anexa la plantilla debido a su gran tamaño pero está disponible para consulta en el fileserver de la Dirección de Rentabilidad "/>
    <s v="Con Monitoreo/Seguimiento"/>
    <s v="Diseño del control: El control cumple con los parámetros metodológicos ya que contiene frecuencia, descripción del control, criterios de aceptación y rechazo, desviaciones y evidencia. Ejecución del control: De acuerdo con lo reportado en el autocontrol se indica que se realizó el ejercicio de presupuestación con las áreas y se adjunta la presentación resumen con la información presentada en Junta Directiva. Al validar en el File Server con la Directora, se evidencia la plantilla consolidada y el informe soporte de la presupuestación. La ruta del File Server es: O:\05.Planificacion y Presupuesto\02. Planificación\Planificación 2025&quot;"/>
    <s v="La ruta del File Server es: O:\05.Planificacion y Presupuesto\02. Planificación\Planificación 2025 Se adjunta informe y evidencia del cargue de la plantilla en el File Server"/>
    <s v="Control revisado"/>
    <s v="5/01/2025"/>
    <x v="0"/>
    <x v="1"/>
    <m/>
    <m/>
  </r>
  <r>
    <s v="RP-9565"/>
    <x v="0"/>
    <s v="FND-31599"/>
    <s v="R101-MPEE"/>
    <s v="Riesgos de corrupción"/>
    <s v="Abierto"/>
    <s v="MPEE-CP101"/>
    <x v="2"/>
    <s v="El profesional especializado nivel 20 y 21 de la Dirección de Planeación y Control de Rentabilidad, Gastos y Costos cada año cuando se recibe la planificación del área, revisa que la planificación sugerida y la planificación que el área propone, en sesiones de trabajo conjuntas entre la DPCRGC y cada área, teniendo en cuenta que: • La planificación esté de acuerdo con los lineamientos definidos • No superen los techos establecidos Si se cumple, continua con la consolidación de las plantillas. De lo contrario, se continua con el desarrollo de las mesas de concertación y/o se le informa al planificador mediante correo electrónico para que realice los respectivos ajustes."/>
    <s v="Control Vigente"/>
    <s v="Formato MPEE0209F03 - Plantilla de planificación y presupuestación consolidadas_x000a_ Lista de asistencia o correo electrónico con plantilla ajustada"/>
    <s v="Ramos Lopez Lopez, Maria Lucila Lucila"/>
    <s v="Rodriguez Gomez Gomez, Eliana"/>
    <s v="Ger Planeamiento y Control - Dir Planeacion y Control Rentabilidad Gastos y Costos"/>
    <s v="19/12/2024"/>
    <s v="31/12/2025"/>
    <s v="Con Autocontrol"/>
    <s v="De julio a septiembre se llevó a cabo la planificación y presupuestación de recursos de funcionamiento y operación teniendo en cuenta los lineamientos presupuestales, de contratación y compras, la alineación con el Plan General Estratégico, las políticas del modelo de servicios compartidos y los techos establecidos. _x000a_ No se carga la evidencia debido al tamaño de la plantilla consolidada, ésta se encuentra para consulta en el fileserver de la Dirección de Rentabilidad, Gastos y Costos. Se anexa presentación  _x000a_  "/>
    <s v="Con Monitoreo/Seguimiento"/>
    <s v="Diseño del control: El control cumple con los parámetros metodológicos ya que contiene frecuencia, descripción del control, criterios de aceptación y rechazo, desviaciones y evidencia._x000a_Ejecución del control: De acuerdo con lo reportado en el autocontrol se indica que se realizó el ejercicio de presupuestación con las áreas y se adjunta la presentación resumen con la información presentada en Junta Directiva._x000a_Al validar en el File Server con la Directora, se evidencia la plantilla consolidada y el informe soporte de la presupuestación. La ruta del File Server es: O:\05.Planificacion y Presupuesto\02. Planificación\Planificación 2025"/>
    <s v="La ruta del File Server es: O:\05.Planificacion y Presupuesto\02. Planificación\Planificación 2025_x000a_Se adjunta informe y evidencia del cargue de la plantilla en el File Server"/>
    <s v="Control revisado"/>
    <s v="2/01/2025"/>
    <x v="0"/>
    <x v="1"/>
    <m/>
    <m/>
  </r>
  <r>
    <s v="RP-9576"/>
    <x v="0"/>
    <s v="FND-31603"/>
    <s v="R101-MPEE"/>
    <s v="Riesgos de gestión / estratégicos"/>
    <s v="Abierto"/>
    <s v="MPEE-CP102"/>
    <x v="2"/>
    <s v="El profesional especializado nivel 20 y 21 de la Dirección de Planeación y control de Rentabilidad, Gastos y Costos, cada vez que recibe un aviso de servicio de modificación al Plan de Contratación y Compras, revisa que esté bien diligenciado y que la solicitud cumpla con los criterios definidos en el procedimiento MPEE0209P act 21. En caso de no cumplir con los requisitos, se informan las observaciones a través de correo electrónico y se coloca a través de la funcionalidad de WorkFlow el estatus INCO, solicitud incompleta y continua con completar la información del aviso. Si cumple con los requisitos se cambia el estatus a REPL para que continue con el flujo de autorizaciones de la solicitud de modificación al plan de contratación y compras. En caso de que la solicitud no cumpla con los criterios establecidos, se rechaza la solicitud asignando el estatus RECH mediante la funcionalidad de WorkFlow y finaliza el procedimiento."/>
    <s v="Control Vigente"/>
    <s v="Correo electrónico Reporte de avisos de servicio con estatus REPL y/o incompleto"/>
    <s v="Ramos Lopez, Maria Lucila"/>
    <s v="Delgado Munevar Munevar, Aura Patricia Patricia_x000a_Rodriguez Gomez Gomez, Eliana"/>
    <s v="Ger Planeamiento y Control - Dir Planeacion y Control Rentabilidad Gastos y Costos"/>
    <s v="19/12/2024"/>
    <s v="31/12/2025"/>
    <s v="Con Autocontrol"/>
    <s v="Durante la vigencia 2024 se recibieron y gestionaron 990 avisos de modificación al PCyC que cumplieron con las políticas de asiganción o reasignación de recursos "/>
    <s v="Con Monitoreo/Seguimiento"/>
    <s v="Diseño del control: El control cumple con los parámetros metodológicos ya que contiene frecuencia, descripción del control, criterios de aceptación y rechazo, desviaciones y evidencia. Ejecución del control: Se evidencia que se tramitaron 990 solicitudes, sin embargo; no es posible validad el estado de los avisos relacionados como soporte ya que no tienen el estado del aviso y la fecha en que se tramitó. Se recomienda en los próximos autocontroles generar el archivo con toda la trazabilidad de cada aviso y se puedan identificar los estados,"/>
    <s v=""/>
    <s v="Control revisado"/>
    <s v="5/01/2025"/>
    <x v="0"/>
    <x v="2"/>
    <m/>
    <m/>
  </r>
  <r>
    <s v="RP-9578"/>
    <x v="0"/>
    <s v="FND-31603"/>
    <s v="R101-MPEE"/>
    <s v="Riesgos de gestión / estratégicos"/>
    <s v="Abierto"/>
    <s v="MPEE-CP106"/>
    <x v="2"/>
    <s v="El profesional de la Dirección de Planeación y Control de Resultados Corporativos, cada vez que reciba las actividades propuestas por las áreas, revisa que las actividades atiendan los lineamientos metodológicos del formato MPEE0109F01 – Plan de Acción y Cronograma, la pertinencia y disposiciones definidas para cada una de ellas y que contribuyan al cumplimiento del Plan General Estratégico vigente y a los planes institucionales y estratégicos asociados al cumplimiento del Decreto 612 de 2018.  En el caso que requiera ajustes, la Dirección de Planeación y Control de Resultados Corporativos envía las observaciones mediante correo electrónico a los responsables para que realicen los respectivos ajustes. Si cumple con todos los lineamientos, se procede a consolidar el Plan de Acción Institucional en el formato MPEE0109F01 – Plan de Acción y Cronograma y gestionar la aprobación por parte del Comité Corporativo."/>
    <s v="Control Vigente"/>
    <s v="MPEE0109F01 Plan de acción y Cronograma consolidado_x000a_ Correo electrónico"/>
    <s v="Gomez Prieto Prieto, Kelly Charlot Charlot"/>
    <s v="Delgado Munevar Munevar, Aura Patricia Patricia_x000a_Rodriguez Gomez Gomez, Eliana"/>
    <s v="Ger Planeamiento y Control - Dir Planeacion y Control de Resultados Corporativos"/>
    <s v="19/12/2024"/>
    <s v="31/12/2025"/>
    <s v="Con Autocontrol"/>
    <s v="El Plan de Acción Institucional - PAI integra las actividades anuales que dan cumplimiento al PGE vigente y a los planes institucionales y estratégicos asociados al Decreto 612 de 2018 (aplicables a la EAAB-ESP), atendiendo lo establecido en el artículo 74 de la Ley 1474 de 2011 y el Decreto 612 de 2018.  Mediante memorando interno 1210001-2024-0120 del 4 de julio de 2024 se solicitó a las áreas la formulación del Plan de Acción Institucional – PAI 2024 – 2025 en el marco del Plan General Estratégico PGE 2024-2028.  A partir de esta información, se hizo la consolidación del Plan de Acción Institucional con el fin de ser presentado a Comité Corporativo. _x000a_ En el marco de la aprobación del Plan General Estratégico PGE 2024-2028 se formularon las actividades de despliegue para la vigencia 2024, las cuales se aprobaron mediante la segunda versión del Plan de Acción Institucional 2024 en el Comité Corporativo No. 21 del 12 de noviembre de 2024.  Adjunto la ruta de publicación en la página web:_x000a_ Menú Transparencia y Acceso a la Información Pública &gt; 4. Planeación, Presupuesto e Informes &gt; 4.3. Plan de Acción:_x000a_  https://www.acueducto.com.co/wps/portal/EAB2/Home/transparencia_informacion_publica/planeacion_presupuesto_informes/plan_accion_x000a_  Posteriormente, mediante memorando interno 1210001-2024-0230 se socializó el Plan de Acción Institucional 2024 – versión 2."/>
    <s v="Con Monitoreo/Seguimiento"/>
    <s v="Diseño del control: El control cumple con los parámetros metodológicos ya que contiene frecuencia, descripción del control, criterios de aceptación y rechazo, desviaciones y evidencia._x000a_ Ejecución del control: Se evidencia que el control fue ejecutado conforme fue definido y se cuenta con la respectiva evidencia que cumple con el medio de verificación."/>
    <s v=""/>
    <s v="Control revisado"/>
    <s v="5/01/2025"/>
    <x v="0"/>
    <x v="1"/>
    <m/>
    <m/>
  </r>
  <r>
    <s v="RP-9581"/>
    <x v="0"/>
    <s v="FND-31603"/>
    <s v="R101-MPEE"/>
    <s v="Riesgos de gestión / estratégicos"/>
    <s v="Abierto"/>
    <s v="MPEE-CP109"/>
    <x v="2"/>
    <s v="El profesional de la DGCP cada vez que reciba un plan de tratamiento, mejoramiento o cambios (según aplique), valida que las actividades sean realizables, que se realicen en los tiempos que los plazos que indiquen los procedimientos y la totalidad de las acciones cubran el alcance del plan. En caso de tener observaciones se remiten al área mediante correo electrónico para que realicen los ajustes correspondientes. En caso de cumplir con los lineamientos definidos, se procede a tramitar el cargue de las acciones en la herramienta Archer y se informa al área que ya están disponibles para hacer el autocontrol."/>
    <s v="Control Vigente"/>
    <s v="Correo electrónico"/>
    <s v="Rodriguez Gomez Gomez, Eliana_x000a_Rodriguez Riveros, Adriana_x000a_Yaver Marquez, Susana"/>
    <s v="Delgado Munevar Munevar, Aura Patricia Patricia_x000a_Rodriguez Gomez Gomez, Eliana"/>
    <s v="Ger Planeamiento y Control - Dir Gestion de Calidad y Procesos"/>
    <s v="19/12/2024"/>
    <s v="31/12/2025"/>
    <s v="Con Autocontrol"/>
    <s v="En planes de mejoramiento se realiza observaciones a las actividades definidas para dar respuesta a las auditorias. Se adjuntan, observaciones realizadas a los planes radicados en el mes de diciembre para la auditoria del protocolo de autocontrol."/>
    <s v="Con Monitoreo/Seguimiento"/>
    <s v="Diseño del control: El control cumple con los parámetros metodológicos ya que contiene frecuencia, descripción del control, criterios de aceptación y rechazo, desviaciones y evidencia._x000a_ Ejecución del control: Se evidencia que el control fue ejecutado conforme fue definido y se cuenta con la respectiva evidencia que cumple con el medio de verificación."/>
    <s v=""/>
    <s v="Control revisado"/>
    <s v="5/01/2025"/>
    <x v="0"/>
    <x v="1"/>
    <m/>
    <m/>
  </r>
  <r>
    <s v="RP-9583"/>
    <x v="0"/>
    <s v="FND-31604"/>
    <s v="R103-MPEE"/>
    <s v="Riesgos de gestión / estratégicos"/>
    <s v="Abierto"/>
    <s v="MPEE-CP111"/>
    <x v="2"/>
    <s v="El gerente General Nivel 02 cada vez que la Gerencia Corporativa de Planeamiento y Control presente los escenarios y cálculos obtenidos de la aplicación de la metodología tarifaria ante la Gerencia General, analiza los escenarios teniendo en cuenta aspectos como:_x000a_- Impactos en tarifas de la aplicación de la nueva metodología tarifaria._x000a_- Impactos en términos de ingresos para la Empresa y factura del usuario._x000a_- Análisis de criterios utilizados en la aplicación de la metodología._x000a_- Escenarios alternativos de cálculo, en caso de que se dispongan de los mismos._x000a__x000a_En caso de requerir ajustes a los cálculos realizados y/o solicitar nueva información para complementar los escenarios de cálculo realizados, el equipo de regulación complementa y/o actualiza el documento soporte de estudio de costos con los ajustes._x000a_Una vez se cuente con Vo. Bo a los escenarios de cálculo elabora documentos para la adopción de Junta Directiva y tramita presentación de resultados a Junta Directiva."/>
    <s v="Control Vigente"/>
    <s v="Escenarios de Costos y Tarifas Obtenidos y Validados_x000a_MPFD0801F07 “Plantilla Power Point”_x000a_Documento Soporte del Estudio de Costos y Tarifas de la Empresa_x000a_MPFD0801F08 “Informe”"/>
    <s v="Rojas Guerrero Guerrero, Helbert Yesid Yesid"/>
    <s v="Delgado Munevar Munevar, Aura Patricia Patricia_x000a_Rodriguez Gomez Gomez, Eliana"/>
    <s v="Gerencia Planeamiento y Control"/>
    <s v="23/12/2024"/>
    <s v="31/12/2025"/>
    <s v="Con Autocontrol"/>
    <s v="Durante el último cuatrimestre de 2024 no se realizaron modificación y/o actualizaciones en las tarifas, se reportan los controles para la última modificación de tarifas realizada mediante el Acuerdo de JD 196 de agosto de 2024, anexando el documento soporte de la modificación realizada que adoptó la Junta Directiva mediante el Acuerdo 196 de 2024 (Capítulo 4 – Paginas 28 en adelante), en el cual, se presentan los impactos de la modificación, así mismo, se anexa presentación realizada en sesión de Junta Directiva, donde igualmente se informaron los impactos de la modificación."/>
    <s v="Con Monitoreo/Seguimiento"/>
    <s v="Diseño del control: El control cumple con los parámetros metodológicos ya que contiene frecuencia, descripción del control, criterios de aceptación y rechazo, desviaciones y evidencia._x000a_ Ejecución del control: De acuerdo con lo reportado en el autocontrol, si bien se indica que no se requirió ejecutar el control dado que no hubo modificación y/o actualización de las tarifas, las evidencias cargadas soportan la última modificación realizada y cumplen con el medio de verificación definido._x000a_  "/>
    <s v=""/>
    <s v="Control revisado"/>
    <s v="5/01/2025"/>
    <x v="0"/>
    <x v="1"/>
    <m/>
    <m/>
  </r>
  <r>
    <s v="RP-9584"/>
    <x v="0"/>
    <s v="FND-31604"/>
    <s v="R103-MPEE"/>
    <s v="Riesgos de gestión / estratégicos"/>
    <s v="Abierto"/>
    <s v="MPEE-CP112"/>
    <x v="2"/>
    <s v="El profesional especializado nivel 20 de la Gerencia Corporativa de Planeamiento y control,  cada vez que cuentan con los cálculos de la modificación de la estructura tarifaria presenta, analiza y valida los resultados, memoria de cálculo, hipótesis, dificultades presentadas, e impactos de las actualizaciones y/o modificaciones de la estructura tarifaria sesiones de trabajo conjuntas del Equipo de Regulación._x000a_Para lo cual se pueden adelantar estrategias como:_x000a_-Proponer y coordinar estrategias de chequeo adicionales para validar los resultados como, cálculos alternativos, auditoría al modelo de cálculo, validación de resultados con cálculos simplificados, criterios alternativos de cálculo, necesidades de consultas a la CRA o SSPD, entre otros._x000a_-Programar nuevas sesiones de trabajo para validar resultados específicos._x000a__x000a_Una vez aplicadas las estrategias de validación que se definan y los resultados son concertados, continúa con informar la necesidad de modificación de la estructura tarifaria; en caso contrario, se devuelve para realizar nuevos cálculos y/o a realizar solicitudes de información complementaria, en caso de ser requerido."/>
    <s v="Control Vigente"/>
    <s v="Resultados del Cálculo de Actualizaciones y/o Modificaciones de Estructura Tarifaria_x000a_ _x000a_MPFD0801F05_x000a_“Ayuda de Memoria”"/>
    <s v="Rojas Guerrero Guerrero, Helbert Yesid Yesid"/>
    <s v="Delgado Munevar Munevar, Aura Patricia Patricia_x000a_Rodriguez Gomez Gomez, Eliana"/>
    <s v="Gerencia Planeamiento y Control"/>
    <s v="23/12/2024"/>
    <s v="31/12/2025"/>
    <s v="Con Autocontrol"/>
    <s v="Durante el último cuatrimestre de 2024 no se realizaron modificación y/o actualizaciones en las tarifas, se reportan los controles para la última modificación de tarifas realizada mediante el Acuerdo de JD 196 de agosto de 2024, anexando somo soporte, el modelo de verificación de estructuras tarifarias, en el cual se realizan los cálculos y verificaciones de los resultados previos a la incorporación de la información en el Acuerdo de Junta Directiva que adopta las modificaciones en la estructura tarifaria."/>
    <s v="Con Monitoreo/Seguimiento"/>
    <s v="Diseño del control: El control cumple con los parámetros metodológicos ya que contiene frecuencia, descripción del control, criterios de aceptación y rechazo, desviaciones y evidencia._x000a_ Ejecución del control: De acuerdo con lo reportado en el autocontrol, si bien se indica que no se requirió ejecutar el control dado que no hubo modificación a la estructura tarifaria, las evidencias cargadas soportan la última modificación realizada y cumplen con el medio de verificación definido._x000a_  "/>
    <s v=""/>
    <s v="Control revisado"/>
    <s v="5/01/2025"/>
    <x v="0"/>
    <x v="1"/>
    <m/>
    <m/>
  </r>
  <r>
    <s v="RP-9585"/>
    <x v="0"/>
    <s v="FND-31604"/>
    <s v="R103-MPEE"/>
    <s v="Riesgos de gestión / estratégicos"/>
    <s v="Abierto"/>
    <s v="MPEE-CP113"/>
    <x v="2"/>
    <s v="El gerente corporativo Nivel 04 de Planeamiento y Control, cada vez que el equipo de regulación y tarifas realiza el análisis preliminar a los documentos, analiza los documentos de observaciones, sugerencias, propuesta y/o posición de la Empresa al proyecto de metodología tarifaria teniendo en cuenta las implicaciones y/o efectos que genera la nueva metodología tarifaria con la planificación de los recursos de la Empresa. _x000a_Si está de acuerdo, continua con la remisión de los documentos de observaciones, sugerencias y/o propuesta a la CRA._x000a_En caso de presentar observaciones, se solicita al Equipo de Regulación realizar los ajustes."/>
    <s v="Control Vigente"/>
    <s v="Documentos y/o presentaciones con observaciones, sugerencias o propuesta al(los) proyecto(s) de Metodología Tarifaria aprobados_x000a__x000a_MPFD0801F02 “Carta Externa” o Correo Electrónico con anexos"/>
    <s v="Rojas Guerrero Guerrero, Helbert Yesid Yesid"/>
    <s v="Delgado Munevar Munevar, Aura Patricia Patricia_x000a_Rodriguez Gomez Gomez, Eliana"/>
    <s v="Gerencia Planeamiento y Control"/>
    <s v="23/12/2024"/>
    <s v="31/12/2025"/>
    <s v="Con Autocontrol"/>
    <s v="Durante el último cuatrimestre de 2024, se presentaron observaciones al proyecto de normativa presentado por la CRA, referente a la modificación de la medida para el desincentivo al consumo en exceso, sobre el cual la EAAB-ESP presentó observaciones, comentarios y sugerencias a la CRA. Se soporta como anexo, documento de observaciones y comunicación oficial de remisión a la CRA del documento."/>
    <s v="Con Monitoreo/Seguimiento"/>
    <s v="Diseño del control: El control cumple con los parámetros metodológicos ya que contiene frecuencia, descripción del control, criterios de aceptación y rechazo, desviaciones y evidencia._x000a_ Ejecución del control: Se evidencia que el control fue ejecutado conforme fue definido y se cuenta con la respectiva evidencia que cumple con el medio de verificación."/>
    <s v=""/>
    <s v="Control revisado"/>
    <s v="5/01/2025"/>
    <x v="0"/>
    <x v="1"/>
    <m/>
    <m/>
  </r>
  <r>
    <s v="RP-9569"/>
    <x v="0"/>
    <s v="FND-31599"/>
    <s v="R101-MPEE"/>
    <s v="Riesgos de corrupción"/>
    <s v="Abierto"/>
    <s v="MPEE-CD105"/>
    <x v="1"/>
    <s v="El comité corporativo, cada vez que se presentan los resultados del ejercicio anual de planificación y presupuestación, los analiza validando que cumplan con las políticas de austeridad en el gasto público, que se encuentren en la resolución vigente, que estén acorde con las directrices definidas por el Comité Corporativo, Plan de Desarrollo Distrital, Plan General Estratégico y proyecciones financieras de la Empresa. En caso de tener observaciones, se informan durante la sesión a la Gerencia Corporativa de Planeamiento y control para que se realicen los ajustes correspondientes. Si están de acuerdo, se aprueba y continua con la consolidación de las plantillas. "/>
    <s v="Control Vigente"/>
    <s v="MPFD0801F09 Certificación comité corporativo"/>
    <s v="Ramos Lopez Lopez, Maria Lucila Lucila"/>
    <s v="Rodriguez Gomez Gomez, Eliana"/>
    <s v="Ger Planeamiento y Control - Dir Planeacion y Control Rentabilidad Gastos y Costos"/>
    <s v="19/12/2024"/>
    <s v="31/12/2025"/>
    <s v="Con Autocontrol"/>
    <s v="La planificación y presupuestación de recursos de la vigencia 2025, se presentó al Comité Corporativo el pasado 24 de septiembre y fue aprobada por unanimidad según consta en la certificación del Comité"/>
    <s v="Con Monitoreo/Seguimiento"/>
    <s v="Diseño del control: El control cumple con los parámetros metodológicos ya que contiene frecuencia, descripción del control, criterios de aceptación y rechazo, desviaciones y evidencia._x000a_ Ejecución del control: Se evidencia que el control fue ejecutado conforme fue definido y se cuenta con la respectiva certificación de presentación y aprobación en comité corporativo."/>
    <s v="Diseño del control: El control cumple con los parámetros metodológicos ya que contiene frecuencia, descripción del control, criterios de aceptación y rechazo, desviaciones y evidencia._x000a_ Ejecución del control: Se evidencia que el control fue ejecutado conforme fue definido y se cuenta con la respectiva certificación de presentación y aprobación en comité corporativo."/>
    <s v="Control revisado"/>
    <s v="29/12/2024"/>
    <x v="0"/>
    <x v="1"/>
    <m/>
    <m/>
  </r>
  <r>
    <s v="RP-9566"/>
    <x v="0"/>
    <s v="FND-31599"/>
    <s v="R101-MPEE"/>
    <s v="Riesgos de corrupción"/>
    <s v="Abierto"/>
    <s v="MPEE-CP102"/>
    <x v="2"/>
    <s v="El profesional especializado nivel 20 y 21 de la Dirección de Planeación y control de Rentabilidad, Gastos y Costos, cada vez que recibe un aviso de servicio de modificación al Plan de Contratación y Compras, revisa que esté bien diligenciado y que la solicitud cumpla con los criterios definidos en el procedimiento MPEE0209P act 21. En caso de no cumplir con los requisitos, se informan las observaciones a través de correo electrónico y se coloca a través de la funcionalidad de WorkFlow el estatus INCO, solicitud incompleta y continua con completar la información del aviso. Si cumple con los requisitos se cambia el estatus a REPL para que continue con el flujo de autorizaciones de la solicitud de modificación al plan de contratación y compras. En caso de que la solicitud no cumpla con los criterios establecidos, se rechaza la solicitud asignando el estatus RECH mediante la funcionalidad de WorkFlow y finaliza el procedimiento."/>
    <s v="Control Vigente"/>
    <s v="Correo electrónico Reporte de avisos de servicio con estatus REPL y/o incompleto"/>
    <s v="Ramos Lopez Lopez, Maria Lucila Lucila"/>
    <s v="Rodriguez Gomez Gomez, Eliana"/>
    <s v="Ger Planeamiento y Control - Dir Planeacion y Control Rentabilidad Gastos y Costos"/>
    <s v="19/12/2024"/>
    <s v="31/12/2025"/>
    <s v="Con Autocontrol"/>
    <s v="Después de revisados los avisos de modificación al PCyC, clase J8 y de asignarse el estatus REPL, se continúa con el flujo de aprobaciones y de gestión por parte de los directores y gerentes del área solicitante, posteriormente son revisados por la Dirección de Rentabilidad, pasa por el visto bueno del gerente corporativo de Planeamiento y Control para continuar el flujo de modificaciones presupuestales, si se requiere, y finaliza con las modificaciones del PCyC."/>
    <s v="Con Monitoreo/Seguimiento"/>
    <s v="Diseño del control: El control cumple con los parámetros metodológicos ya que contiene frecuencia, descripción del control, criterios de aceptación y rechazo, desviaciones y evidencia._x000a_ Ejecución del control: Se evidencia que se tramitaron 990 solicitudes, sin embargo; no es posible validad el estado de los avisos relacionados como soporte ya que no tienen el estado del aviso y la fecha en que se tramitó. Se recomienda en los próximos autocontroles generar el archivo con toda la trazabilidad de cada aviso y se puedan identificar los estados,"/>
    <s v=""/>
    <s v="Control revisado"/>
    <s v="2/01/2025"/>
    <x v="0"/>
    <x v="2"/>
    <m/>
    <m/>
  </r>
  <r>
    <s v="RP-9577"/>
    <x v="0"/>
    <s v="FND-31603"/>
    <s v="R101-MPEE"/>
    <s v="Riesgos de gestión / estratégicos"/>
    <s v="Abierto"/>
    <s v="MPEE-CP104"/>
    <x v="2"/>
    <s v="El profesional de la Dirección de Planeación y Control de Inversiones cada vez que  recibe la documentación de una iniciativa, revisa que los formatos estén correctamente diligenciados, teniendo en cuenta el instructivo de cada de uno de los formatos MPEE0217F08 Ficha de Inscripción Proyectos de Inversión, MPEE0217F07 Análisis Plurianual de Inversiones de uno o varios proyectos y cronograma general estimado. En caso de tener observaciones las informa mediante correo electrónico al área ejecutora, para que realice los respectivos ajustes. Si el diligenciamiento es correcto informa mediante correo electrónico al área ejecutora, para continuar con la radicación formal de la inscripción."/>
    <s v="Control Vigente"/>
    <s v="Correo electrónico_x000a_ Banco de Proyectos actualizado"/>
    <s v="Pardo Hernandez, Ivan Camilo"/>
    <s v="Delgado Munevar Munevar, Aura Patricia Patricia_x000a_Rodriguez Gomez Gomez, Eliana"/>
    <s v="Ger Planeamiento y Control - Dir Planeacion y Control de Inversiones"/>
    <s v="19/12/2024"/>
    <s v="31/12/2025"/>
    <s v="Con Autocontrol"/>
    <s v="Se realiza la revisión de las fichas de inscripción de proyectos de inversión y las matrices multicriterio, donde se solicitan los ajustes por correo electrónico y se genera el memorando interno para enviar al área correspondiente.  Se envía memorando con la aprobación para la inscripción de la ficha al Banco de Proyectos y el estado de la iniciativa, se adjuntan los correos y memorando como soporte."/>
    <s v="Con Monitoreo/Seguimiento"/>
    <s v="Diseño del control: El control cumple con los parámetros metodológicos ya que contiene frecuencia, descripción del control, criterios de aceptación y rechazo, desviaciones y evidencia. Ejecución del control:  De acuerdo con lo reportado en el autocontrol, se evidencia que el control fue ejecutado conforme fue definido y se cuenta con los correos donde se remiten las observaciones cuando deben realizar ajustes y el correo de confirmación para la formalización cuando se encuentran correctos. Adicionalmente, desde la DGCP se verificó que en el File Server se encuentra cargado el archivo del Banco de Proyectos y en este se encuentran las iniciativas inscritas, cumpliendo con el medio de verificación definido. La ruta para el File Server es J:\Banco de Proyectos\2. Banco de Proyectos Actual."/>
    <s v="Ruta File Server J:\Banco de Proyectos\2. Banco de Proyectos Actual. Se adjunta evidencia de la verificación realizada en el File Server"/>
    <s v="Control revisado"/>
    <s v="5/01/2025"/>
    <x v="0"/>
    <x v="1"/>
    <m/>
    <m/>
  </r>
  <r>
    <s v="RP-9567"/>
    <x v="0"/>
    <s v="FND-31599"/>
    <s v="R101-MPEE"/>
    <s v="Riesgos de corrupción"/>
    <s v="Abierto"/>
    <s v="MPEE-CP103"/>
    <x v="2"/>
    <s v="El Director Nivel 08 y el profesional designado de la Dirección de Planeación y Control de Inversiones cada vez que se realiza la inscripción de un proyecto en el Banco de Proyectos, valida la viabilidad para la asignación de recursos en la vigencia teniendo en cuenta el estado del proyecto. Si es viable la asignación de recursos en la vigencia y hace parte del Plan de Inversiones se da aval para maduración de las actividades del proyecto. Si es viable la asignación de recursos en la vigencia y no hace parte del Plan de Inversiones y no cuenta con saldos disponibles, se realiza el ejercicio de modelación financiera del banco de proyectos. Si es viable la asignación de recursos en la vigencia y no hace parte del Plan de Inversiones y si cuenta con saldos disponibles, se remite al comité de proyectos de inversión para analizar el caso. Si no es viable la asignación de recursos en la vigencia, se revisan los saldos disponibles para la vigencia. El resultado de la validación se informa mediante correo electrónico a las áreas ejecutoras del proyecto."/>
    <s v="Control Vigente"/>
    <s v="Correo electrónico y/o memorando interno MPFD0801F01"/>
    <s v="Pardo Hernandez, Ivan Camilo"/>
    <s v="Rodriguez Gomez Gomez, Eliana"/>
    <s v="Ger Planeamiento y Control - Dir Planeacion y Control de Inversiones"/>
    <s v="19/12/2024"/>
    <s v="31/12/2025"/>
    <s v="Con Autocontrol"/>
    <s v=" Se valida la viabilidad para la asignación de recursos en la vigencia teniendo en cuenta el estado del proyecto. Se adjunta memorando interno enviado a área ejecutora firmado por la Directora de Planeación y Control de Inversiones"/>
    <s v="Con Monitoreo/Seguimiento"/>
    <s v="Diseño del control: El control cumple con los parámetros metodológicos ya que contiene frecuencia, descripción del control, criterios de aceptación y rechazo, desviaciones y evidencia._x000a_ Ejecución del control:  De acuerdo con lo reportado en el autocontrol, se evidencia que el control fue ejecutado conforme fue definido y se cuenta con el memorando donde informan al área el estado de las iniciativas, cumpliendo con el medio de verificación definido."/>
    <s v="Diseño del control: El control cumple con los parámetros metodológicos ya que contiene frecuencia, descripción del control, criterios de aceptación y rechazo, desviaciones y evidencia._x000a_ Ejecución del control:  De acuerdo con lo reportado en el autocontrol, se evidencia que el control fue ejecutado conforme fue definido y se cuenta con el memorando donde informan al área el estado de las iniciativas, cumpliendo con el medio de verificación definido."/>
    <s v="Control revisado"/>
    <s v="29/12/2024"/>
    <x v="0"/>
    <x v="1"/>
    <m/>
    <m/>
  </r>
  <r>
    <s v="RP-9568"/>
    <x v="0"/>
    <s v="FND-31599"/>
    <s v="R101-MPEE"/>
    <s v="Riesgos de corrupción"/>
    <s v="Abierto"/>
    <s v="MPEE-CP104"/>
    <x v="2"/>
    <s v="El profesional de la Dirección de Planeación y Control de Inversiones cada vez que  recibe la documentación de una iniciativa, revisa que los formatos estén correctamente diligenciados, teniendo en cuenta el instructivo de cada de uno de los formatos MPEE0217F08 Ficha de Inscripción Proyectos de Inversión, MPEE0217F07 Análisis Plurianual de Inversiones de uno o varios proyectos y cronograma general estimado. En caso de tener observaciones las informa mediante correo electrónico al área ejecutora, para que realice los respectivos ajustes. Si el diligenciamiento es correcto informa mediante correo electrónico al área ejecutora, para continuar con la radicación formal de la inscripción."/>
    <s v="Control Vigente"/>
    <s v="Correo electrónico_x000a_ Banco de Proyectos actualizado"/>
    <s v="Pardo Hernandez, Ivan Camilo"/>
    <s v="Rodriguez Gomez Gomez, Eliana"/>
    <s v="Ger Planeamiento y Control - Dir Planeacion y Control de Inversiones"/>
    <s v="19/12/2024"/>
    <s v="31/12/2025"/>
    <s v="Con Autocontrol"/>
    <s v="Se realiza la revisión de las fichas de inscripción de proyectos de inversión y las matrices multicriterio, donde se solicitan los ajustes por correo electrónico y se genera el memorando interno para enviar al área correspondiente.  Se envía memorando con la aprobación para la inscripción de la ficha al Banco de Proyectos y el estado de la iniciativa, se adjuntan los correos y memorando como soporte."/>
    <s v="Con Monitoreo/Seguimiento"/>
    <s v="Diseño del control: El control cumple con los parámetros metodológicos ya que contiene frecuencia, descripción del control, criterios de aceptación y rechazo, desviaciones y evidencia._x000a_ Ejecución del control:  De acuerdo con lo reportado en el autocontrol, se evidencia que el control fue ejecutado conforme fue definido y se cuenta con los correos donde se remiten las observaciones cuando deben realizar ajsutes y el correo de confirmación para la formalización cuando se encuentran correctos. Adicionalmente, desde la se verificó que en el File Server se encuentra cargado el archivo del Banco de Proyectos y en este se encuentran las iniciativas inscritas, cumpliendo con el medio de verificación definido. La ruta para el File Server es J:\Banco de Proyectos\2. Banco de Proyectos Actual."/>
    <s v="Ruta File Server J:\Banco de Proyectos\2. Banco de Proyectos Actual"/>
    <s v="Control revisado"/>
    <s v="2/01/2025"/>
    <x v="0"/>
    <x v="1"/>
    <m/>
    <m/>
  </r>
  <r>
    <s v="RP-9446"/>
    <x v="1"/>
    <s v="FND-31556"/>
    <s v="R102-MPCI"/>
    <s v="Riesgos de gestión / estratégicos"/>
    <s v="Abierto"/>
    <s v="MPCI-CC105: El jefe de la OCIG, cada vez que es informado por el auditado que los informes publicados y socializados presentan errores u omisiones, debe comunicar la información corregida oportunamente a todas las partes que recibieron el informe original mediante memorando interno."/>
    <x v="0"/>
    <s v="El jefe de la OCIG, cada vez que es informado por el auditado que los informes publicados y socializados presentan errores u omisiones, debe comunicar la información corregida oportunamente a todas las partes que recibieron el informe original mediante memorando interno."/>
    <s v="Control Vigente"/>
    <s v="Memorando interno e informe corregido"/>
    <s v="Valbuena Melenge, Luz Dary"/>
    <s v="Yaver Marquez, Susana"/>
    <s v="Of de Control Interno y Gestion"/>
    <s v="1/10/2024"/>
    <s v="31/12/2024"/>
    <s v="Con Autocontrol"/>
    <s v="No se han presentado errores en ninguno informe."/>
    <s v="Con Monitoreo/Seguimiento"/>
    <s v="El área manifiesta que no se ha presentado errores en ningún informe."/>
    <s v="El área manifiesta que no se ha presentado errores en ningún informe."/>
    <s v="Control revisado"/>
    <s v="2/01/2025"/>
    <x v="0"/>
    <x v="0"/>
    <s v="Al ser control correctivo, no se requirió aplicar"/>
    <m/>
  </r>
  <r>
    <s v="RP-9445"/>
    <x v="1"/>
    <s v="FND-31556"/>
    <s v="R102-MPCI"/>
    <s v="Riesgos de gestión / estratégicos"/>
    <s v="Abierto"/>
    <s v="MPCI-CD104: Los profesionales 20, 21 y 22 de la OCIG, cada vez que realizan el ejercicio de auditoría o seguimiento y reciben la información aportada por el auditado, la validan verificando que esta corresponda a lo requerido para ejecutar la actividad."/>
    <x v="1"/>
    <s v="Los profesionales 20, 21 y 22 de la OCIG, cada vez que realizan el ejercicio de auditoría o seguimiento y reciben la información aportada por el auditado, la validan verificando que esta corresponda a lo requerido para ejecutar la actividad. En caso de que identifiquen deficiencias, imprecisiones o inoportunidades en la información proporcionada por el auditado o falta de atención a la auditoría, se le solicita a la unidad auditada por medio electrónico o de manera presencial la atención del requerimiento; de no recibir respuesta, se pone en conocimiento de la jefe de la OCIG, quien toma las acciones pertinentes que pueden ser requerir mediante memorando al área auditada o correo electrónico para la subsanación de la situación. Si la información es correcta, continúa con el ejercicio de auditoria y los resultados se registran en el informe que se envía mediante correo electrónico a la jefe de la OCIG para revisión."/>
    <s v="Control Vigente"/>
    <s v="Correo electrónico"/>
    <s v="Valbuena Melenge, Luz Dary"/>
    <s v="Yaver Marquez, Susana"/>
    <s v="Of de Control Interno y Gestion"/>
    <s v="1/10/2024"/>
    <s v="31/12/2024"/>
    <s v="Con Autocontrol"/>
    <s v="Los profesionales de la OCIG, cada vez que realizan el ejercicio de auditoría o seguimiento y reciben la información aportada por el auditado, la validan verificando que esta corresponda a lo requerido para ejecutar la actividad.  Como evidencia de la aplicación de este control se adjunta el correo electrónico en el marco del Seguimiento realizado a MIPG."/>
    <s v="Con Monitoreo/Seguimiento"/>
    <s v="Se evidencia hilo de correos de Luz Day Valbuena MElengue del 14 de noviembre de 2023 para Aura Patricia delgado munevar y Eliana rodriguez riveros solicitando remisión de información en el marco de seguimiento MIPG y respuestas del 17 y 20  de noviembre de 2023. La evidencia no corresponde al periodo de corte."/>
    <s v="Se evidencia hilo de correos de Luz Day Valbuena MElengue del 14 de noviembre de 2023 para Aura Patricia delgado munevar y Eliana rodriguez riveros solicitando remisión de información en el marco de seguimiento MIPG y respuestas del 17 y 20  de noviembre de 2023. La evidencia no corresponde al periodo de corte."/>
    <s v="Control revisado"/>
    <s v="2/01/2025"/>
    <x v="0"/>
    <x v="3"/>
    <m/>
    <m/>
  </r>
  <r>
    <s v="RP-9447"/>
    <x v="1"/>
    <s v="FND-31556"/>
    <s v="R102-MPCI"/>
    <s v="Riesgos de gestión / estratégicos"/>
    <s v="Abierto"/>
    <s v="MPCI-CP101: El  Jefe de la Oficina de Control Interno y Gestión (OCIG), mensualmente, durante el ejercicio auditor realiza reuniones de seguimiento con los profesionales de la OCIG, donde verifica que el desarrollo de la auditorías y seguimientos consignados en el Plan Anual de Auditoria, esté dando cumplimiento a los objetivos y cronograma de trabajo planteados y que estos se realicen en el marco del Estatuto de Auditoría, dejando evidencia en ayuda de memoria."/>
    <x v="2"/>
    <s v="El  Jefe de la Oficina de Control Interno y Gestión (OCIG), mensualmente, durante el ejercicio auditor realiza reuniones de seguimiento con los profesionales de la OCIG, donde verifica que el desarrollo de la auditorías y seguimientos consignados en el Plan Anual de Auditoria, esté dando cumplimiento a los objetivos y cronograma de trabajo planteados y que estos se realicen en el marco del Estatuto de Auditoría, dejando evidencia en ayuda de memoria. En caso de requerirse ajustes por parte de la jefe de la OCIG, se informan en la reunión y se consignan en la ayuda de memoria. Si la función de auditoria se esta desempeñando de manera efectiva, se continua con el desarrollo del mismo."/>
    <s v="Control Vigente"/>
    <s v="MPFD0801F05 Ayuda de Memoria "/>
    <s v="Valbuena Melenge, Luz Dary"/>
    <s v="Yaver Marquez, Susana"/>
    <s v="Of de Control Interno y Gestion"/>
    <s v="1/10/2024"/>
    <s v="31/12/2024"/>
    <s v="Con Autocontrol"/>
    <s v="El  Jefe de la Oficina de Control Interno y Gestión (OCIG), mensualmente, durante el ejercicio auditor realiza reuniones de seguimiento con los profesionales de la OCIG, donde verifica el desarrollo de la auditorías y seguimientos consignados en el Plan Anual de Auditoria Combinadas, dejando evidencia en ayuda de memoria. como evidencia de la ejecución del control se adjunta la ayuda de memoria de fecha 5 de noviembre del 2024 en donde se realizo seguimiento a las actividades del Plan con corte a Octubre y se verificaron las que tienen entregable en noviembre. Acompañado de la lista de asistencia."/>
    <s v="Con Monitoreo/Seguimiento"/>
    <s v="Se evidencia lista de asistencia y ayuda de memoria “Seguimiento PAA 2024- noviembre” del 5 de noviembre donde en la orden del día se verifica PAA-2024 y las auditorias."/>
    <s v="Se evidencia lista de asistencia y ayuda de memoria “Seguimiento PAA 2024- noviembre” del 5 de noviembre donde en la orden del día se verifica PAA-2024 y las auditorias."/>
    <s v="Control revisado"/>
    <s v="2/01/2025"/>
    <x v="0"/>
    <x v="1"/>
    <m/>
    <m/>
  </r>
  <r>
    <s v="RP-9444"/>
    <x v="1"/>
    <s v="FND-31555"/>
    <s v="R101-MPCI"/>
    <s v="Riesgos de corrupción"/>
    <s v="Abierto"/>
    <s v="MPCI-CD103: El Jefe de la OCIG, cada vez que recibe el informe preliminar de una auditoría o seguimiento por parte del equipo auditor, lo revisa verificando el cumplimiento de los objetivos, alcance y cronograma de trabajo planteados y que las observaciones estén adecuadamente planteadas conforme a los criterios, metodologías y normas aplicables."/>
    <x v="1"/>
    <s v="El Jefe de la OCIG, cada vez que recibe el informe preliminar de una auditoría o seguimiento por parte del equipo auditor, lo revisa verificando el cumplimiento de los objetivos, alcance y cronograma de trabajo planteados y que las observaciones estén adecuadamente planteadas conforme a los criterios, metodologías y normas aplicables.   Si está de acuerdo, remite el informe preliminar al auditado para sus comentarios. En caso de presentarse ajustes se devuelve al equipo auditor mediante correo electrónico para que realice las respectivas correcciones."/>
    <s v="Control Vigente"/>
    <s v="Correo Electrónico dando a conocer el Informe preliminar al Auditado y/o Correo electrónico con las Observaciones de la Jefe OCIG"/>
    <s v="Valbuena Melenge, Luz Dary"/>
    <s v="Yaver Marquez, Susana"/>
    <s v="Of de Control Interno y Gestion"/>
    <s v="1/10/2024"/>
    <s v="31/12/2024"/>
    <s v="Con Autocontrol"/>
    <s v="El Jefe de la OCIG, cada vez que recibe el informe preliminar de una auditoría o seguimiento por parte del equipo auditor, lo revisa verificando el cumplimiento de los objetivos, alcance y cronograma de trabajo planteados y que las observaciones estén adecuadamente planteadas conforme a los criterios, metodologías y normas aplicables, como evidencia de aplicación se adjunta el correo remisor del Plan de Mejoramiento en el maco del seguimiento a MIPG."/>
    <s v="Con Monitoreo/Seguimiento"/>
    <s v="Se evidencia correo electrónico del 25 de noviembre de la Jefe de La Oficina de Control Interno y Gestión relacionando los ajustes a realizar en el informe de seguimiento MIPG-2024 y respuesta de la funcionaria Luz Dary Valbuena Melengue donde manifiesta que va a realizar los ajustes."/>
    <s v="Se evidencia correo electrónico del 25 de noviembre de la Jefe de La Oficina de Control Interno y Gestión relacionando los ajustes a realizar en el informe de seguimiento MIPG-2024 y respuesta de la funcionaria Luz Dary Valbuena Melengue donde manifiesta que va a realizar los ajustes."/>
    <s v="Control revisado"/>
    <s v="27/12/2024"/>
    <x v="0"/>
    <x v="1"/>
    <m/>
    <m/>
  </r>
  <r>
    <s v="RP-9442"/>
    <x v="1"/>
    <s v="FND-31555"/>
    <s v="R101-MPCI"/>
    <s v="Riesgos de corrupción"/>
    <s v="Abierto"/>
    <s v="MPCI-CP101: El  Jefe de la Oficina de Control Interno y Gestión (OCIG), mensualmente, durante el ejercicio auditor realiza reuniones de seguimiento con los profesionales de la OCIG, donde verifica que el desarrollo de la auditorías y seguimientos consignados en el Plan Anual de Auditoria, esté dando cumplimiento a los objetivos y cronograma de trabajo planteados y que estos se realicen en el marco del Estatuto de Auditoría, dejando evidencia en ayuda de memoria."/>
    <x v="2"/>
    <s v="El  Jefe de la Oficina de Control Interno y Gestión (OCIG), mensualmente, durante el ejercicio auditor realiza reuniones de seguimiento con los profesionales de la OCIG, donde verifica que el desarrollo de la auditorías y seguimientos consignados en el Plan Anual de Auditoria, esté dando cumplimiento a los objetivos y cronograma de trabajo planteados y que estos se realicen en el marco del Estatuto de Auditoría, dejando evidencia en ayuda de memoria. En caso de requerirse ajustes por parte de la jefe de la OCIG, se informan en la reunión y se consignan en la ayuda de memoria. Si la función de auditoria se esta desempeñando de manera efectiva, se continua con el desarrollo del mismo."/>
    <s v="Control Vigente"/>
    <s v="MPFD0801F05 Ayuda de Memoria "/>
    <s v="Valbuena Melenge, Luz Dary"/>
    <s v="Yaver Marquez, Susana"/>
    <s v="Of de Control Interno y Gestion"/>
    <s v="1/10/2024"/>
    <s v="31/12/2024"/>
    <s v="Con Autocontrol"/>
    <s v="El  Jefe de la Oficina de Control Interno y Gestión (OCIG), mensualmente, durante el ejercicio auditor realiza reuniones de seguimiento con los profesionales de la OCIG, donde verifica el desarrollo de la auditorías y seguimientos consignados en el Plan Anual de Auditoria Combinadas, dejando evidencia en ayuda de memoria. como evidencia de la ejecución del control se adjunta la ayuda de memoria de fecha 5 de noviembre del 2024 en donde se realizo seguimiento a las actividades del Plan con corte a Octubre y se verificaron las que tienen entregable en noviembre."/>
    <s v="Con Monitoreo/Seguimiento"/>
    <s v="Se evidencia lista de asistencia y ayuda de memoria “Seguimiento PAA 2024- noviembre” del 5 de noviembre  donde en la orden del día se verifica PAA-2024 y las auditorias."/>
    <s v="Se evidencia lista de asistencia y ayuda de memoria “Seguimiento PAA 2024- noviembre” del 5 de noviembre  donde en la orden del día se verifica PAA-2024 y las auditorias."/>
    <s v="Control revisado"/>
    <s v="27/12/2024"/>
    <x v="0"/>
    <x v="1"/>
    <m/>
    <m/>
  </r>
  <r>
    <s v="RP-9443"/>
    <x v="1"/>
    <s v="FND-31555"/>
    <s v="R101-MPCI"/>
    <s v="Riesgos de corrupción"/>
    <s v="Abierto"/>
    <s v="MPCI-CP102: El jefe de la OCIG, antes de iniciar la auditoría o el seguimiento, verifica que el equipo auditor no  presenten conflictos  de interés con la unidad auditada; para ello valida la suscripción del formato Declaración de Independencia y Objetividad de auditoría. "/>
    <x v="2"/>
    <s v="El jefe de la OCIG, antes de iniciar la auditoría o el seguimiento, verifica que el equipo auditor no  presenten conflictos  de interés con la unidad auditada; para ello valida la suscripción del formato Declaración de Independencia y Objetividad de auditoría.  En el caso de presentar conflicto de interés, se cambia al auditor, de lo contrario se mantiene el equipo auditor y se cargan en el expediente de la auditoria el respectivo formato firmado."/>
    <s v="Control Vigente"/>
    <s v="MPCI0101F01 Declaración de Independencia y Objetividad de auditoría"/>
    <s v="Valbuena Melenge, Luz Dary"/>
    <s v="Yaver Marquez, Susana"/>
    <s v="Of de Control Interno y Gestion"/>
    <s v="1/10/2024"/>
    <s v="31/12/2024"/>
    <s v="Con Autocontrol"/>
    <s v="La jefe de la OCIG, antes de iniciar la auditoría o el seguimiento, verifica que el equipo auditor no  presenten conflictos  de interés con la unidad auditada; para ello valida la suscripción del formato Declaración de Independencia y Objetividad de auditoría.  Como evidencia de la aplicación del control se adjunta la Declaración de Independencia y Objetividad de auditoría, suscrita el el ejercicio auditor 05. CONSTRUCTORES Y URBANIZADORES por el equipo de profesionales auditores."/>
    <s v="Con Monitoreo/Seguimiento"/>
    <s v="Se evidencia formato declaración de independencia y objetividad de auditoria del 2 de julio de 2024 firmado por Edwin Fernando Bermúdez Mahecha, Carlos Henry Téllez Mora  y Alberto Mosquera Bernal en el marco de la auditoria  Constructores y urbanizadores. Los soportes relacionados no corresponden al periodo de corte."/>
    <s v="Se evidencia formato declaración de independencia y objetividad de auditoria del 2 de julio de 2024 firmado por Edwin Fernando Bermúdez Mahecha, Carlos Henry Téllez Mora  y Alberto Mosquera Bernal en el marco de la auditoria  Constructores y urbanizadores. Los soportes relacionados no corresponden al periodo de corte."/>
    <s v="Control revisado"/>
    <s v="27/12/2024"/>
    <x v="0"/>
    <x v="3"/>
    <m/>
    <m/>
  </r>
  <r>
    <s v="RP-6920"/>
    <x v="2"/>
    <s v="FND-29782"/>
    <s v="R8-MPMI"/>
    <s v="Riesgos de gestión / estratégicos"/>
    <s v="Abierto"/>
    <s v="MPMI-CC26: Reporte al cumplimiento de los planes de acción PIGA y PACA mediante los soportes cargados en la plataforma ARCHER."/>
    <x v="0"/>
    <s v="Reporte al cumplimiento de los planes de acción PIGA y PACA mediante los soportes cargados en la plataforma ARCHER."/>
    <s v="Control Vigente"/>
    <s v="Reporte de la plataforma ARCHER del seguimiento del cumplimiento del plan de acción PIGA y PACA"/>
    <s v="Calderon Moreno Moreno, Yuly Andrea Andrea"/>
    <s v="Urrego Diaz Diaz, Tania Alejandra Alejandra"/>
    <s v=""/>
    <s v="1/01/2024"/>
    <s v="31/12/2024"/>
    <s v="Con Autocontrol"/>
    <s v="Se reporta informe de la plataforma ARCHER del seguimiento del cumplimiento del plan de acción PIGA. _x000a_ Nota: Para este año no se planificó PACA."/>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n Archer se adjuntó un listado de las actividades de control del  primer, segundo y tercer corte, pero no se evidencia el monitoreo por parte de ambiental para el tercer corte de cuatro actividades que siguen en estado de avance según lo relacionado en el documento &quot;Estado actividades MIPG 2024&quot;. Adicionalmente, se relaciona un correo en donde se dice que para el año 2024 no se planifico PACA, pero no es claro porque no se genero este plan. "/>
    <s v=""/>
    <s v="Control revisado"/>
    <s v="21/01/2025"/>
    <x v="1"/>
    <x v="2"/>
    <m/>
    <m/>
  </r>
  <r>
    <s v="RP-6922"/>
    <x v="2"/>
    <s v="FND-29782"/>
    <s v="R8-MPMI"/>
    <s v="Riesgos de gestión / estratégicos"/>
    <s v="Abierto"/>
    <s v="MPMI-CC28: Realizar pago de multas impuestas por las Autoridades Ambientales."/>
    <x v="0"/>
    <s v="Realizar pago de multas impuestas por las Autoridades Ambientales."/>
    <s v="Control Vigente"/>
    <s v="MPFD0801F01 Memorando Interno"/>
    <s v="Calderon Moreno Moreno, Yuly Andrea Andrea"/>
    <s v="Urrego Diaz Diaz, Tania Alejandra Alejandra"/>
    <s v="Ger Ambiental - Dir Gestion Ambiental del Sistema Hidrico_x000a_Gerencia Ambiental_x000a_Ger Ambiental - Dir Saneamiento Ambiental"/>
    <s v="1/01/2024"/>
    <s v="31/12/2024"/>
    <s v="Con Autocontrol"/>
    <s v="Durante el periodo de septiembre a la fecha, no se efectuaron pagos de multas impuestas por las Autoridades Ambientales._x000a_ Se actualizó el procedimiento &quot;Pagos por Conceptos Ambientales&quot;, el cual define los lineamientos para este tipo de pagos. Adicionalmente, se realizó la divulgación de la circular 021 con el propósito de prevenir este tipo de situaciones en el futuro."/>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EJECUCIÓN: Se adjunto la circular 021 de 2024, donde se socializo los lineamientos para el trámite y pago de las obligaciones por conceptos ambientales. Sin embargo, no es el soporte de la evidencia solicitado, dejo a consideración que se utilice algún medio para demostrar que no se recibió ninguna solicitud con este requerimiento y así evidenciar la acción de control y revisión. "/>
    <s v=""/>
    <s v="Control revisado"/>
    <s v="21/01/2025"/>
    <x v="1"/>
    <x v="4"/>
    <m/>
    <m/>
  </r>
  <r>
    <s v="RP-6929"/>
    <x v="2"/>
    <s v="FND-29783"/>
    <s v="R9-MPMI"/>
    <s v="Riesgos de gestión / estratégicos"/>
    <s v="Abierto"/>
    <s v="MPMI-CC35: Presentar solicitud para realizar el análisis de procebilidad de inicio de acción disciplinaria"/>
    <x v="0"/>
    <s v="Presentar solicitud para realizar el análisis de procebilidad de inicio de acción disciplinaria"/>
    <s v="Control Vigente"/>
    <s v="Remisión a investigación disciplinaria solo en el caso que el riesgo se materialice"/>
    <s v="Calderon Moreno Moreno, Yuly Andrea Andrea"/>
    <s v="Urrego Diaz Diaz, Tania Alejandra Alejandra"/>
    <s v="Oficina de Control Disciplinario Interno_x000a_Gerencia Juridica_x000a_Gerencia General"/>
    <s v="1/01/2024"/>
    <s v="31/12/2024"/>
    <s v="Con Autocontrol"/>
    <s v="Durante el periodo no se presentó solicitud para realizar el análisis de procedibilidad de apertura de investigación disciplinaria, por pago extemporáneo de conceptos ambientales que generen intereses moratorios que afecten el presupuesto de la EAAB-ESP."/>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No se adjunto ningún archivo en Archer. Propongo que se utilice algún medio para demostrar que no se recibió ninguna solicitud con este requerimiento y así evidenciar la acción de control y revisión. "/>
    <s v=""/>
    <s v="Control revisado"/>
    <s v="21/01/2025"/>
    <x v="1"/>
    <x v="0"/>
    <s v="Al ser control correctivo, no se requirió aplicar"/>
    <m/>
  </r>
  <r>
    <s v="RP-6930"/>
    <x v="2"/>
    <s v="FND-29783_x000a_FND-29814_x000a_FND-29818_x000a_FND-29820"/>
    <s v="R9-MPMI_x000a_R12-MPMI_x000a_R14-MPMI_x000a_R15-MPMI"/>
    <s v="Riesgos de gestión / estratégicos"/>
    <s v="Abierto"/>
    <s v="MPMI-CC36: Realizar &quot;Pagos por conceptos Ambientales&quot;"/>
    <x v="0"/>
    <s v="Realizar &quot;Pagos por conceptos Ambientales&quot;"/>
    <s v="Control Vigente"/>
    <s v="Cheque o soporte de giro"/>
    <s v="Calderon Moreno Moreno, Yuly Andrea Andrea"/>
    <s v="Urrego Diaz Diaz, Tania Alejandra Alejandra"/>
    <s v="Gerencia Ambiental"/>
    <s v="1/01/2024"/>
    <s v="31/12/2024"/>
    <s v="Con Autocontrol"/>
    <s v="Se presenta los reportes de &quot;Pagos por conceptos Ambientales&quot; realizados de septiembre a la fecha, por la Gerencia Corporativa Ambiental. "/>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n Archer se evidencia un reporte de giros correspondientes al periodo de autocontrol 2024. Se adjunta excel que demuestra los giros realizados. "/>
    <s v=""/>
    <s v="Control revisado"/>
    <s v="21/01/2025"/>
    <x v="1"/>
    <x v="1"/>
    <m/>
    <m/>
  </r>
  <r>
    <s v="RP-6940"/>
    <x v="2"/>
    <s v="FND-29814"/>
    <s v="R12-MPMI"/>
    <s v="Riesgos de gestión / estratégicos"/>
    <s v="Abierto"/>
    <s v="MPMI-CC46: Iniciar a la menor brevedad las gestiones necesarias para el trámite y obtención de los permisos"/>
    <x v="0"/>
    <s v="Iniciar a la menor brevedad las gestiones necesarias para el trámite y obtención de los permisos"/>
    <s v="Control Vigente"/>
    <s v="Formato MPMI0301F01 Matriz Seguimiento Proyectos_x000a__x000a_Formato MPMI0301F02 Plantilla control avisos SAP"/>
    <s v="Calderon Moreno Moreno, Yuly Andrea Andrea"/>
    <s v="Urrego Diaz Diaz, Tania Alejandra Alejandra"/>
    <s v="Gerencia Ambiental"/>
    <s v="1/01/2024"/>
    <s v="31/12/2024"/>
    <s v="Con Autocontrol"/>
    <s v="Para el periodo de septiembre a la fecha no se generó la necesidad de necesidad de iniciar a la mayor brevedad las gestiones necesarias para el trámite y obtención de los permisos._x000a_ Formato MPMI0301F02 Plantilla control avisos SAP, relacionando el seguimiento de las solicitudes SAP."/>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n Archer se encuentra un archivo Excel titulado &quot;MPMI0301F02 Plantilla control avisos SAP (Vs 24-12-2024)&quot;. En la pestaña &quot;MPMI0301F02_01 PC SAP&quot; se observa que, para el periodo reportado, se solicitaron la creación de 43 pines y el inicio de trámites con la SDA, entre otras gestiones. "/>
    <s v=""/>
    <s v="Control revisado"/>
    <s v="21/01/2025"/>
    <x v="1"/>
    <x v="1"/>
    <m/>
    <m/>
  </r>
  <r>
    <s v="RP-6943"/>
    <x v="2"/>
    <s v="FND-29818"/>
    <s v="R14-MPMI"/>
    <s v="Riesgos de gestión / estratégicos"/>
    <s v="Abierto"/>
    <s v="MPMI-CC49: Realizar visita de seguimiento a obras del PICCE y efectuar recomendaciones."/>
    <x v="0"/>
    <s v="Realizar visita de seguimiento a obras del PICCE y efectuar recomendaciones."/>
    <s v="Control Vigente"/>
    <s v="Formato MPMI0204F01 Acta de Visita Técnica de Inspección para el Control de Vertimientos"/>
    <s v="Calderon Moreno Moreno, Yuly Andrea Andrea"/>
    <s v="Urrego Diaz Diaz, Tania Alejandra Alejandra"/>
    <s v="Ger Ambiental - Dir Saneamiento Ambiental"/>
    <s v="1/01/2024"/>
    <s v="31/12/2024"/>
    <s v="Con Autocontrol"/>
    <s v="Control no vigente dentro de la actualización de la matriz de riesgos 2024."/>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n Archer no se adjuntó ningún soporte y ya que aún no ha sido aprobada la matriz de riesgos, esta actividad se encuentra sin control. "/>
    <s v=""/>
    <s v="Control revisado"/>
    <s v="21/01/2025"/>
    <x v="1"/>
    <x v="0"/>
    <m/>
    <m/>
  </r>
  <r>
    <s v="RP-6949"/>
    <x v="2"/>
    <s v="FND-29820"/>
    <s v="R15-MPMI"/>
    <s v="Riesgos de gestión / estratégicos"/>
    <s v="Abierto"/>
    <s v="MPMI-CC57: Remitir soportes técnicos a la Oficina Asesora Representación Judicial y Actuación Administrativa con copia a la Ger Ambiental - Dir Saneamiento Ambiental, para que se realicen las acciones administrativas y judiciales a que haya lugar."/>
    <x v="0"/>
    <s v="Remitir soportes técnicos a la Oficina Asesora Representación Judicial y Actuación Administrativa con copia a la Ger Ambiental - Dir Saneamiento Ambiental, para que se realicen las acciones administrativas y judiciales a que haya lugar."/>
    <s v="Control Vigente"/>
    <s v="MPFD0801F01 Memorando Interno"/>
    <s v="Calderon Moreno Moreno, Yuly Andrea Andrea"/>
    <s v="Urrego Diaz Diaz, Tania Alejandra Alejandra"/>
    <s v="Gerencia Juridica"/>
    <s v="1/01/2024"/>
    <s v="31/12/2024"/>
    <s v="Con Autocontrol"/>
    <s v="Para el periodo de septiembre a la fecha no se recibió requerimiento por parte de la autoridad ambiental solicitando información del informe de cumplimiento del PSMV, por lo cual no se tiene memorando interno de las áreas con los soportes técnicos a la Oficina Asesora Representación Judicial y Actuación Administrativa con copia a la Ger Ambiental - Dir Saneamiento Ambiental, para que se realicen las acciones administrativas y judiciales a que haya lugar."/>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n Archer no se evidencia ningún soporte. En la descripción del seguimiento a la actividad se menciona que no se recibió ningún requerimiento por parte de la autoridad ambiental solicitando información sobre el informe de cumplimiento del PSMV. Sin embargo, se propone que se documente la trazabilidad de la revisión y control de estas solicitudes. "/>
    <s v=""/>
    <s v="Control revisado"/>
    <s v="21/01/2025"/>
    <x v="1"/>
    <x v="0"/>
    <s v="Al ser control correctivo, no se requirió aplicar"/>
    <m/>
  </r>
  <r>
    <s v="RP-6950"/>
    <x v="2"/>
    <s v="FND-29820"/>
    <s v="R15-MPMI"/>
    <s v="Riesgos de gestión / estratégicos"/>
    <s v="Abierto"/>
    <s v="MPMI-CC58: Realizar el reporte semestral del informe de cumplimiento ambiental del PSMV"/>
    <x v="0"/>
    <s v="Realizar el reporte semestral del informe de cumplimiento ambiental del PSMV"/>
    <s v="Control Vigente"/>
    <s v="MPFD0801F02 Carta externa_x000a__x000a_MPFD0801F08 Informe"/>
    <s v="Calderon Moreno Moreno, Yuly Andrea Andrea"/>
    <s v="Urrego Diaz Diaz, Tania Alejandra Alejandra"/>
    <s v="Gerencia Ambiental"/>
    <s v="1/01/2024"/>
    <s v="31/12/2024"/>
    <s v="Con Autocontrol"/>
    <s v="Se adjunta el respectivo informe de junio. "/>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n Archer se adjunta el informe correspondiente a junio de 2024; sin embargo, este fue elaborado en un formato diferente al MPFD0801F08, por lo que no cumple con la estructura requerida, que debe incluir las firmas de quien lo elaboró y de quien lo aprueba."/>
    <s v=""/>
    <s v="Control revisado"/>
    <s v="21/01/2025"/>
    <x v="1"/>
    <x v="2"/>
    <m/>
    <m/>
  </r>
  <r>
    <s v="RP-6916"/>
    <x v="2"/>
    <s v="FND-29782"/>
    <s v="R8-MPMI"/>
    <s v="Riesgos de gestión / estratégicos"/>
    <s v="Abierto"/>
    <s v="MPMI-CP22: Gestionar la solicitud de recursos requeridos para la ejecución de planes, programas y planes de acción para la gestión ambiental."/>
    <x v="2"/>
    <s v="Gestionar la solicitud de recursos requeridos para la ejecución de planes, programas y planes de acción para la gestión ambiental."/>
    <s v="Control Vigente"/>
    <s v="MPEE0109F01 Plan de acción y cronograma_x000a__x000a_Memorando Interno MPFD0801F01 o correo electrónico remisorio dirigido a la Gerencia de Planeamiento y control"/>
    <s v="Calderon Moreno Moreno, Yuly Andrea Andrea"/>
    <s v="Urrego Diaz Diaz, Tania Alejandra Alejandra"/>
    <s v="Ger Ambiental - Dir Saneamiento Ambiental"/>
    <s v="1/01/2024"/>
    <s v="31/12/2024"/>
    <s v="Con Autocontrol"/>
    <s v="Se remitieron a todas las Gerencias de la EAAB - ESP (Incluyendo la Gerencia de Planeamiento y control), Memorandos Internos con el fin de construir con todas las áreas las actividades a ejecutar durante la vigencia 2025, en el marco de la implementación del Plan Institucional de Gestión Ambiental PIGA, y ser registradas en el formato MPEE0109F01 Plan de acción y cronograma._x000a_ _x000a_Como resultado de las mesas de trabajo propuestas en los Memorandos Internos citados, realizadas con las Gerencias y áreas de la EAAB - ESP, se elaboró el borrador del Plan de Acción PIGA 2025, teniendo en cuenta los recursos asignados para la siguiente vigencia, en el formato MPEE0109F01 Plan de acción y cronograma, el cual será socializado en reunión de Equipo de líderes temáticos del SUG, para posterior aprobación definitiva."/>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n Archer se adjunto los memorandos internos 2420001-2024-1175 y el 2420001-2024-0988, al igual el Excel MPEE0109F01 Plan de acción y cronograma PIGA 2025. Se recomiendo para el próximo autocontrol relacionar el cronograma en el nuevo formato &quot;Plan de acción y cronograma (MPEE0109F01-05)&quot; vigencia 2025.  "/>
    <s v=""/>
    <s v="Control revisado"/>
    <s v="21/01/2025"/>
    <x v="1"/>
    <x v="1"/>
    <m/>
    <m/>
  </r>
  <r>
    <s v="RP-6917"/>
    <x v="2"/>
    <s v="FND-29782"/>
    <s v="R8-MPMI"/>
    <s v="Riesgos de gestión / estratégicos"/>
    <s v="Abierto"/>
    <s v="MPMI-CP23: Revisar monitoreo del PAS MIPG"/>
    <x v="2"/>
    <s v="Revisar monitoreo del PAS MIPG"/>
    <s v="Control Vigente"/>
    <s v="Correo electrónico"/>
    <s v="Calderon Moreno Moreno, Yuly Andrea Andrea"/>
    <s v="Urrego Diaz Diaz, Tania Alejandra Alejandra"/>
    <s v=""/>
    <s v="1/01/2024"/>
    <s v="31/12/2024"/>
    <s v="Con Autocontrol"/>
    <s v="Se realiza monitoreo al PAS MIPG&lt;!--EndFragment--&gt; y se adjuntan los correos enviados a los grupos de la DSA para el monitoreo del PAS MIPG de las actividades planificadas en el Plan de Acción del PIGA para el periodo de septiembre a diciembre del presente año.&lt;!--EndFragment--&gt;"/>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Se adjunta un archivo ZIP que contiene cuatro correos enviados a diferentes personas del área ambiental, recordatorio elaboración medio de verificación - PIGA 2024. Sin embargo, con estos correos no se evidencia que se este generando la actividad de revisión de monitoreo del PAS MIPG. "/>
    <s v=""/>
    <s v="Control revisado"/>
    <s v="21/01/2025"/>
    <x v="1"/>
    <x v="2"/>
    <m/>
    <m/>
  </r>
  <r>
    <s v="RP-6918"/>
    <x v="2"/>
    <s v="FND-29782"/>
    <s v="R8-MPMI"/>
    <s v="Riesgos de gestión / estratégicos"/>
    <s v="Abierto"/>
    <s v="MPMI-CP24: Seguimiento a la gestión de la GCA en el Subcomité de Control Interno."/>
    <x v="2"/>
    <s v="Seguimiento a la gestión de la GCA en el Subcomité de Control Interno."/>
    <s v="Control Vigente"/>
    <s v="Acta de comité MPFD0801F06_x000a__x000a_Lista de asistencia MPFD0801F04"/>
    <s v="Calderon Moreno Moreno, Yuly Andrea Andrea"/>
    <s v="Urrego Diaz Diaz, Tania Alejandra Alejandra"/>
    <s v="Ger Ambiental - Dir Gestion Ambiental del Sistema Hidrico_x000a_Gerencia Ambiental_x000a_Ger Ambiental - Dir Saneamiento Ambiental"/>
    <s v="1/01/2024"/>
    <s v="31/12/2024"/>
    <s v="Con Autocontrol"/>
    <s v="Se realiza seguimiento a la gestión de la GCA en el Subcomité de Control Interno. Y se adjuntan las actas N° 6, 7, 8 y 9. En el mes de mayo no se llevo acabo subcomité de control interno y la de julio y agosto corresponde a las actas N°  6 y 7. "/>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Se adjuntan dos actas de las reuniones con el subcomité de control interno, celebradas el 16 de julio de 2024, 14 de agosto de 2024, 13 de septiembre de 2024 y 31 de octubre de 2024 . Estas actas cuentan con sus listados de asistencia. Aunque no se especifica la periodicidad de estas reuniones, se observa por la frecuencia de los documentos adjuntos que se llevan a cabo mensualmente. Por consiguiente, se requiere la inclusión del acta correspondiente a los meses de noviembre y diciembre en el próximo control para poder dar por terminado los seguimiento a la gestión de la GCA en el subcomité de control interno para el año 2024. "/>
    <s v=""/>
    <s v="Control revisado"/>
    <s v="21/01/2025"/>
    <x v="1"/>
    <x v="1"/>
    <m/>
    <m/>
  </r>
  <r>
    <s v="RP-6919"/>
    <x v="2"/>
    <s v="FND-29782"/>
    <s v="R8-MPMI"/>
    <s v="Riesgos de gestión / estratégicos"/>
    <s v="Abierto"/>
    <s v="MPMI-CP25: Identificar la necesidad de realizar ajustes al PAS MIPG"/>
    <x v="2"/>
    <s v="Identificar la necesidad de realizar ajustes al PAS MIPG"/>
    <s v="Control Vigente"/>
    <s v="Ayudas de memoria MPFD0801F05_x000a__x000a_Listado de asistencia MPFD0801F04"/>
    <s v="Calderon Moreno Moreno, Yuly Andrea Andrea"/>
    <s v="Urrego Diaz Diaz, Tania Alejandra Alejandra"/>
    <s v=""/>
    <s v="1/01/2024"/>
    <s v="31/12/2024"/>
    <s v="Con Autocontrol"/>
    <s v="Como parte de la identificación de necesidades de mejora y ajustes al PAS MIPG, que permitan realizar una adecuado seguimiento y control de las actividades enmarcadas en la implementación del Plan Institucional de Gestión Ambiental de la EAAB - ESP, y que hagan parte del Plan de Acción PIGA para cada vigencia, durante la reunión de socialización del PGE 2024 - 2028, llevada a cabo el día 25 de noviembre de 2025 con la Dirección de Planeación y Control de Resultados Corporativos,  la Gerencia Corporativa Ambiental planteó la necesidad de incorporar el autocontrol de los compromisos establecidos Plan de Acción PIGA para cada vigencia, en los acuerdos de gestión de la Empresa&quot;"/>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Se adjunta ayuda de memoria del 25 de noviembre 2024, con su respectivos pantallazos y lista virtual de los participantes a la reunión. Con el fin Socialización Plan General Estratégico PGE 2024-2028 con la Gerencia Corporativa Ambiental. "/>
    <s v=""/>
    <s v="Control revisado"/>
    <s v="21/01/2025"/>
    <x v="1"/>
    <x v="1"/>
    <m/>
    <m/>
  </r>
  <r>
    <s v="RP-6921"/>
    <x v="2"/>
    <s v="FND-29782"/>
    <s v="R8-MPMI"/>
    <s v="Riesgos de gestión / estratégicos"/>
    <s v="Abierto"/>
    <s v="MPMI-CP27: Solicitar los documentos soportes del PAS MIPG a las áreas responsables"/>
    <x v="2"/>
    <s v="Solicitar los documentos soportes del PAS MIPG a las áreas responsables"/>
    <s v="Control Vigente"/>
    <s v="Correo electrónico"/>
    <s v="Calderon Moreno Moreno, Yuly Andrea Andrea"/>
    <s v="Urrego Diaz Diaz, Tania Alejandra Alejandra"/>
    <s v=""/>
    <s v="1/01/2024"/>
    <s v="31/12/2024"/>
    <s v="Con Autocontrol"/>
    <s v="Se solicita documentos soportes del PAS MIPG a las áreas responsables. Atendiendo la observación del monitoreo en la version de actualización de la matriz de riesgos del proceso se detallara y puntualiza cada control, para no generar confusión, la misma esta en proceso de aprobación por parte de la DGCyP."/>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Se adjuntaron tres correos enviados a diferentes personas del área ambiental, recordatorio elaboración medio de verificación - PIGA 2024. Sin embargo, con estos correos no se evidencia que se este generando la actividad de revisión de monitoreo del PAS MIPG._x000a_ Se reitera la solicitud del control pasado de &quot;que se tiene dos RP con los mismos soportes &quot;Monitoreo del PAS MIPG (RP-6917)&quot; y el &quot;Solicitar los documentos soportes del PAS MIPG a las áreas responsables (RP-6921)&quot;."/>
    <s v=""/>
    <s v="Control revisado"/>
    <s v="21/01/2025"/>
    <x v="1"/>
    <x v="2"/>
    <m/>
    <m/>
  </r>
  <r>
    <s v="RP-6924"/>
    <x v="2"/>
    <s v="FND-29783"/>
    <s v="R9-MPMI"/>
    <s v="Riesgos de gestión / estratégicos"/>
    <s v="Abierto"/>
    <s v="MPMI-CP30: Revisar el correo de notificacionesambientales@acueducto.com.co, generando informe mensual con la relación de las solicitudes recibidas."/>
    <x v="2"/>
    <s v="Revisar el correo de notificacionesambientales@acueducto.com.co, generando informe mensual con la relación de las solicitudes recibidas."/>
    <s v="Control Vigente"/>
    <s v="MPFD0801F08 Informe"/>
    <s v="Calderon Moreno Moreno, Yuly Andrea Andrea"/>
    <s v="Urrego Diaz Diaz, Tania Alejandra Alejandra"/>
    <s v="Ger Ambiental - Dir Saneamiento Ambiental"/>
    <s v="1/01/2024"/>
    <s v="31/12/2024"/>
    <s v="Con Autocontrol"/>
    <s v="Se realiza informe mensual del correo de notificacionesambientales@acueducto.com.co, con la relación de las solicitudes recibidas. De los meses de septiembre, octubre y noviembre."/>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n la descripción del autocontrol pasado se indico que para este autocontrol se pasaría los informes (de mayo a agosto) pero estos no fueron cargados. Para este autocontrol se adjunto en archer los informe de septiembre, octubre y noviembre 2024, pero estos no se encuentran firmados por la persona que elaboró y quien aprobó. "/>
    <s v=""/>
    <s v="Control revisado"/>
    <s v="21/01/2025"/>
    <x v="1"/>
    <x v="2"/>
    <m/>
    <m/>
  </r>
  <r>
    <s v="RP-6925"/>
    <x v="2"/>
    <s v="FND-29783"/>
    <s v="R9-MPMI"/>
    <s v="Riesgos de gestión / estratégicos"/>
    <s v="Abierto"/>
    <s v="MPMI-CP31: Verificar la bandeja de entrada de SAP Vs las solicitudes validadas para pago."/>
    <x v="2"/>
    <s v="Verificar la bandeja de entrada de SAP Vs las solicitudes validadas para pago."/>
    <s v="Control Vigente"/>
    <s v="Pantallazos SAP Vs solicitudes de pago"/>
    <s v="Calderon Moreno Moreno, Yuly Andrea Andrea"/>
    <s v="Urrego Diaz Diaz, Tania Alejandra Alejandra"/>
    <s v="Ger Ambiental - Dir Saneamiento Ambiental"/>
    <s v="1/01/2024"/>
    <s v="31/12/2024"/>
    <s v="Con Autocontrol"/>
    <s v="Se verificó la bandeja de entrada y se aclara que este control responde a la necesidad de formalizar un control dentro de la matriz de riesgos. Sin embargo, tras la capacitación sobre riesgos impartida por la OCIG, se determinó que no es procedente implementarlo._x000a_ Por esta razón, dicho control no forma parte de la versión 2024 de la matriz de riesgos del proceso de gestión ambiental, la cual se encuentra actualmente en etapa de aprobación."/>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No se adjuntan evidencias. Se queda a la espera de la actualización de la matriz de riesgos. "/>
    <s v=""/>
    <s v="Control revisado"/>
    <s v="21/01/2025"/>
    <x v="1"/>
    <x v="0"/>
    <m/>
    <m/>
  </r>
  <r>
    <s v="RP-6926"/>
    <x v="2"/>
    <s v="FND-29783"/>
    <s v="R9-MPMI"/>
    <s v="Riesgos de gestión / estratégicos"/>
    <s v="Abierto"/>
    <s v="MPMI-CP32: Diligenciar y hacer seguimiento mensual a la base de actos administrativos recibidos a través del correo notificacionesambientales@acueducto.com.co"/>
    <x v="2"/>
    <s v="Diligenciar y hacer seguimiento mensual a la base de actos administrativos recibidos a través del correo notificacionesambientales@acueducto.com.co"/>
    <s v="Control Vigente"/>
    <s v="Seguimiento actos administrativos"/>
    <s v="Calderon Moreno Moreno, Yuly Andrea Andrea"/>
    <s v="Urrego Diaz Diaz, Tania Alejandra Alejandra"/>
    <s v="Ger Ambiental - Dir Saneamiento Ambiental"/>
    <s v="1/01/2024"/>
    <s v="31/12/2024"/>
    <s v="Con Autocontrol"/>
    <s v="Se diligencia y hace seguimiento mensual a la base de actos administrativos recibidos a través del correo notificacionesambientales@acueducto.com.co."/>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Se adjunta un archivo Excel titulado &quot;Seguimiento de notificaciones&quot; en donde se adjuntan 141 seguimientos del tercer autocontrol del 2024 y el correo de la persona que remite la información. "/>
    <s v=""/>
    <s v="Control revisado"/>
    <s v="21/01/2025"/>
    <x v="1"/>
    <x v="1"/>
    <m/>
    <m/>
  </r>
  <r>
    <s v="RP-6927"/>
    <x v="2"/>
    <s v="FND-29783"/>
    <s v="R9-MPMI"/>
    <s v="Riesgos de gestión / estratégicos"/>
    <s v="Abierto"/>
    <s v="MPMI-CP33: Enviar memorando a la Gerencia Jurídica solicitando reporte e información de correspondencia relacionada con procesos de pago a cargo de la Gerencia Ambiental"/>
    <x v="2"/>
    <s v="Enviar memorando a la Gerencia Jurídica solicitando reporte e información de correspondencia relacionada con procesos de pago a cargo de la Gerencia Ambiental"/>
    <s v="Control Vigente"/>
    <s v="MPFD0801F01 Memorando interno"/>
    <s v="Calderon Moreno Moreno, Yuly Andrea Andrea"/>
    <s v="Urrego Diaz Diaz, Tania Alejandra Alejandra"/>
    <s v="Ger Ambiental - Dir Saneamiento Ambiental"/>
    <s v="1/01/2024"/>
    <s v="31/12/2024"/>
    <s v="Con Autocontrol"/>
    <s v="Se determinó técnicamente que este memorando no es un control efectivo, se realizo el debido ajuste a los controles del riesgo y se esta en proceso de formalización de la matriz de riesgo 2024. "/>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Se espera la actualización de la matriz de riesgos. "/>
    <s v=""/>
    <s v="Control revisado"/>
    <s v="21/01/2025"/>
    <x v="1"/>
    <x v="0"/>
    <m/>
    <m/>
  </r>
  <r>
    <s v="RP-6928"/>
    <x v="2"/>
    <s v="FND-29783"/>
    <s v="R9-MPMI"/>
    <s v="Riesgos de gestión / estratégicos"/>
    <s v="Abierto"/>
    <s v="MPMI-CP34: Revisar mensualmente la disponibilidad de recursos"/>
    <x v="2"/>
    <s v="Revisar mensualmente la disponibilidad de recursos"/>
    <s v="Control Vigente"/>
    <s v="Pantallazo SAP de presupuesto disponible"/>
    <s v="Calderon Moreno Moreno, Yuly Andrea Andrea"/>
    <s v="Urrego Diaz Diaz, Tania Alejandra Alejandra"/>
    <s v="Ger Ambiental - Dir Saneamiento Ambiental"/>
    <s v="1/01/2024"/>
    <s v="31/12/2024"/>
    <s v="Con Autocontrol"/>
    <s v="El control se ajusto en la nueva version de la matriz de riesgos que esta en proceso de aprobación por parte de la DGCyP."/>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Se espera la actualización de la matriz de riesgos. "/>
    <s v=""/>
    <s v="Control revisado"/>
    <s v="21/01/2025"/>
    <x v="1"/>
    <x v="0"/>
    <m/>
    <m/>
  </r>
  <r>
    <s v="RP-6931"/>
    <x v="2"/>
    <s v="FND-29810"/>
    <s v="R10-MPMI"/>
    <s v="Riesgos de gestión / estratégicos"/>
    <s v="Abierto"/>
    <s v="MPMI-CP37: Seguimiento a la gestión integral de residuos de la empresa"/>
    <x v="2"/>
    <s v="Seguimiento a la gestión integral de residuos de la empresa"/>
    <s v="Control Vigente"/>
    <s v="MPFD0801F08 Informe de seguimiento trimestral a la generación de los residuos peligrosos y no peligrosos generados en la EAAB-ESP."/>
    <s v="Calderon Moreno Moreno, Yuly Andrea Andrea"/>
    <s v="Urrego Diaz Diaz, Tania Alejandra Alejandra"/>
    <s v="Ger Ambiental - Dir Saneamiento Ambiental"/>
    <s v="1/01/2024"/>
    <s v="31/12/2024"/>
    <s v="Con Autocontrol"/>
    <s v="Se presenta &quot;Informe de seguimiento trimestral a la generación de los residuos peligrosos y no peligrosos generados en la EAAB-ESP.&quot;  del tercer trimestre 2024."/>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Se adjunta Informe de RCD de los pines de obra en el aplicativo web de la SDA dirección de saneamiento ambiental, generado el 12/12/2024, se cuenta con las firmas de quien elaboró y quien aprobó el mismo. "/>
    <s v=""/>
    <s v="Control revisado"/>
    <s v="21/01/2025"/>
    <x v="1"/>
    <x v="1"/>
    <m/>
    <m/>
  </r>
  <r>
    <s v="RP-6932"/>
    <x v="2"/>
    <s v="FND-29811"/>
    <s v="R11-MPMI"/>
    <s v="Riesgos de gestión / estratégicos"/>
    <s v="Abierto"/>
    <s v="MPMI-CP38: Verificación del cargue en el SIGAU de solicitudes externas (manejo silvicultural DGASH)."/>
    <x v="2"/>
    <s v="Verificación del cargue en el SIGAU de solicitudes externas (manejo silvicultural DGASH)."/>
    <s v="Control Vigente"/>
    <s v="Acta aprobada de actualización del SIGAU del Jardín Botánico de Bogotá"/>
    <s v="Calderon Moreno Moreno, Yuly Andrea Andrea"/>
    <s v="Urrego Diaz Diaz, Tania Alejandra Alejandra"/>
    <s v="Ger Ambiental - Dir Gestion Ambiental del Sistema Hidrico"/>
    <s v="1/01/2024"/>
    <s v="31/12/2024"/>
    <s v="Con Autocontrol"/>
    <s v="Para el periodo de septiembre a la fecha se realiza reporte del SIGAU ante la autoridad ambiental. "/>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Se adjunta un radicado por parte del Jardín Botánico de Bogotá en donde se comunica a la EAAB que se remitirá el concepto o las correcciones de lo subido en el SIGAU, sin embargo, en el medio de verificación se requiere &quot;Acta aprobada de actualización del SIGAU del Jardín Botánico de Bogotá&quot;. "/>
    <s v=""/>
    <s v="Control revisado"/>
    <s v="21/01/2025"/>
    <x v="1"/>
    <x v="2"/>
    <m/>
    <m/>
  </r>
  <r>
    <s v="RP-6933"/>
    <x v="2"/>
    <s v="FND-29811"/>
    <s v="R11-MPMI"/>
    <s v="Riesgos de gestión / estratégicos"/>
    <s v="Abierto"/>
    <s v="MPMI-CP39: Verificación del cargue en el SIGAU de solicitudes internas (obras)."/>
    <x v="2"/>
    <s v="Verificación del cargue en el SIGAU de solicitudes internas (obras)."/>
    <s v="Control Vigente"/>
    <s v="Acta aprobada de actualización del SIGAU del Jardín Botánico de Bogotá"/>
    <s v="Calderon Moreno Moreno, Yuly Andrea Andrea"/>
    <s v="Urrego Diaz Diaz, Tania Alejandra Alejandra"/>
    <s v=""/>
    <s v="1/01/2024"/>
    <s v="31/12/2024"/>
    <s v="Con Autocontrol"/>
    <s v="Se verifica el cargue en el SIGAU de solicitudes internas (obras). "/>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Se adjunta un radicado por parte del Jardín Botánico de Bogotá en donde se comunica a la EAAB que se remitirá el concepto o las correcciones de lo subido en el SIGAU, sin embargo, en el medio de verificación se requiere &quot;Acta aprobada de actualización del SIGAU del Jardín Botánico de Bogotá&quot;. "/>
    <s v=""/>
    <s v="Control revisado"/>
    <s v="21/01/2025"/>
    <x v="1"/>
    <x v="2"/>
    <m/>
    <m/>
  </r>
  <r>
    <s v="RP-6934"/>
    <x v="2"/>
    <s v="FND-29811"/>
    <s v="R11-MPMI"/>
    <s v="Riesgos de gestión / estratégicos"/>
    <s v="Abierto"/>
    <s v="MPMI-CP40: Revisión de documentos asociados al Formulario único de aprovechamiento forestal."/>
    <x v="2"/>
    <s v="Revisión de documentos asociados al Formulario único de aprovechamiento forestal."/>
    <s v="Control Vigente"/>
    <s v="Comunicación externa anexando el Formulario único nacional de aprovechamiento forestal (Respuesta al Aviso SAP)"/>
    <s v="Calderon Moreno Moreno, Yuly Andrea Andrea"/>
    <s v="Urrego Diaz Diaz, Tania Alejandra Alejandra"/>
    <s v=""/>
    <s v="1/01/2024"/>
    <s v="31/12/2024"/>
    <s v="Con Autocontrol"/>
    <s v="Se realiza revisión de documentos asociados al Formulario único de aprovechamiento forestal."/>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Se adjunta el oficio de salida 2410001-S-2024-347933 en donde relaciona varios documentos adjuntos que fueron enviados a la SDA, pero en este autocontrol no se relaciono ninguno. También se adjunto el formato de la SDA Evaluación, control y seguimiento del proyecto &quot;Renovación del sistema troncal de alcantarillado de la Subcuenca Molinos Fase I&quot; Sin embargo, en el medio de verificación se solicita &quot;Comunicación externa anexando el Formulario único nacional de aprovechamiento forestal (Respuesta al Aviso SAP), el cual no se evidencia en este autocontrol. "/>
    <s v=""/>
    <s v="Control revisado"/>
    <s v="21/01/2025"/>
    <x v="1"/>
    <x v="4"/>
    <m/>
    <m/>
  </r>
  <r>
    <s v="RP-6935"/>
    <x v="2"/>
    <s v="FND-29814"/>
    <s v="R12-MPMI"/>
    <s v="Riesgos de gestión / estratégicos"/>
    <s v="Abierto"/>
    <s v="MPMI-CP41: Realizar seguimiento a la formulación de proyectos de la EAAB-ESP."/>
    <x v="2"/>
    <s v="Realizar seguimiento a la formulación de proyectos de la EAAB-ESP."/>
    <s v="Control Vigente"/>
    <s v="Formato MPMI0301F01 Matriz Seguimiento Proyectos"/>
    <s v="Calderon Moreno Moreno, Yuly Andrea Andrea"/>
    <s v="Urrego Diaz Diaz, Tania Alejandra Alejandra"/>
    <s v="Ger Ambiental - Dir Saneamiento Ambiental"/>
    <s v="1/01/2024"/>
    <s v="31/12/2024"/>
    <s v="Con Autocontrol"/>
    <s v="Atendiendo la recomendación se reformula el control en la actualización de la matriz de riesgos.  "/>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Se espera la actualización de la matriz de riesgos."/>
    <s v=""/>
    <s v="Control revisado"/>
    <s v="21/01/2025"/>
    <x v="1"/>
    <x v="0"/>
    <m/>
    <m/>
  </r>
  <r>
    <s v="RP-6936"/>
    <x v="2"/>
    <s v="FND-29814"/>
    <s v="R12-MPMI"/>
    <s v="Riesgos de gestión / estratégicos"/>
    <s v="Abierto"/>
    <s v="MPMI-CP42: Evaluar el concepto ambiental de los proyectos"/>
    <x v="2"/>
    <s v="Evaluar el concepto ambiental de los proyectos"/>
    <s v="Control Vigente"/>
    <s v="Transacción en SAP y correo corporativo con la solicitud al Profesional GAP"/>
    <s v="Calderon Moreno Moreno, Yuly Andrea Andrea"/>
    <s v="Urrego Diaz Diaz, Tania Alejandra Alejandra"/>
    <s v="Ger Ambiental - Dir Saneamiento Ambiental"/>
    <s v="1/01/2024"/>
    <s v="31/12/2024"/>
    <s v="Con Autocontrol"/>
    <s v="Se evalúa el concepto ambiental de los proyectos y adjunta matriz con control de avisos SAP."/>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Se adjunto 20 correos solicitando la asignación del aviso SAP &quot;Aviso asignado al profesional&quot;. En este autocontrol se observa el soporte del seguimiento de esta actividad.  "/>
    <s v=""/>
    <s v="Control revisado"/>
    <s v="21/01/2025"/>
    <x v="1"/>
    <x v="1"/>
    <m/>
    <m/>
  </r>
  <r>
    <s v="RP-6937"/>
    <x v="2"/>
    <s v="FND-29814"/>
    <s v="R12-MPMI"/>
    <s v="Riesgos de gestión / estratégicos"/>
    <s v="Abierto"/>
    <s v="MPMI-CP43: Realizar seguimiento las solicitud de avisos SAP realizados las áreas"/>
    <x v="2"/>
    <s v="Realizar seguimiento las solicitud de avisos SAP realizados las áreas"/>
    <s v="Control Vigente"/>
    <s v="Formato MPMI0301F02 Plantilla control avisos SAP"/>
    <s v="Calderon Moreno Moreno, Yuly Andrea Andrea"/>
    <s v="Urrego Diaz Diaz, Tania Alejandra Alejandra"/>
    <s v="Ger Ambiental - Dir Saneamiento Ambiental"/>
    <s v="1/01/2024"/>
    <s v="31/12/2024"/>
    <s v="Con Autocontrol"/>
    <s v="Se realiza seguimiento a las solicitudes de avisos SAP realizados las áreas."/>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Se adjunta la &quot;planilla de avisos SAP 2024&quot;, recomiendo revisar este medio de verificación ya que es igual a la de dos RP y se esta generando duplicidad de información."/>
    <s v=""/>
    <s v="Control revisado"/>
    <s v="21/01/2025"/>
    <x v="1"/>
    <x v="1"/>
    <m/>
    <m/>
  </r>
  <r>
    <s v="RP-6941"/>
    <x v="2"/>
    <s v="FND-29816"/>
    <s v="R13-MPMI"/>
    <s v="Riesgos de gestión / estratégicos"/>
    <s v="Abierto"/>
    <s v="MPMI-CP47: Realizar seguimiento al cronograma o plan de trabajo del contrato de mantenimiento de humedales vigente."/>
    <x v="2"/>
    <s v="Realizar seguimiento al cronograma o plan de trabajo del contrato de mantenimiento de humedales vigente."/>
    <s v="Control Vigente"/>
    <s v="MPFB0201F27 Informe De Gestión De Contrato O Convenio"/>
    <s v="Calderon Moreno Moreno, Yuly Andrea Andrea"/>
    <s v="Urrego Diaz Diaz, Tania Alejandra Alejandra"/>
    <s v="Ger Ambiental - Dir Gestion Ambiental del Sistema Hidrico"/>
    <s v="1/01/2024"/>
    <s v="31/12/2024"/>
    <s v="Con Autocontrol"/>
    <s v="Se realiza seguimiento al cronograma o plan de trabajo del contrato de mantenimiento de humedales vigente 9-99-24300-1117-2024. "/>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Se adjuntan dos informes de gestión de contrato o convenio correspondientes a los meses de septiembre, octubre y noviembre, donde se evidencia la ejecución de actividades por parte de la empresa AGUAS DE BOGOTÁ S.A. E.S.P. para estos meses indicados los informes cuentan con sus respectivas firmas. Al generar la revisión con el autocontrol pasado, hace falta relacionar el informe del mes de agosto 2024. "/>
    <s v=""/>
    <s v="Control revisado"/>
    <s v="21/01/2025"/>
    <x v="1"/>
    <x v="1"/>
    <m/>
    <m/>
  </r>
  <r>
    <s v="RP-6942"/>
    <x v="2"/>
    <s v="FND-29818"/>
    <s v="R14-MPMI"/>
    <s v="Riesgos de gestión / estratégicos"/>
    <s v="Abierto"/>
    <s v="MPMI-CP48: Seguimiento al cumplimiento del PICCE (Pluvial)."/>
    <x v="2"/>
    <s v="Seguimiento al cumplimiento del PICCE (Pluvial)."/>
    <s v="Control Vigente"/>
    <s v="Formato MPFD0801F08 Informe"/>
    <s v="Calderon Moreno Moreno, Yuly Andrea Andrea"/>
    <s v="Urrego Diaz Diaz, Tania Alejandra Alejandra"/>
    <s v="Ger Ambiental - Dir Saneamiento Ambiental"/>
    <s v="1/01/2024"/>
    <s v="31/12/2024"/>
    <s v="Con Autocontrol"/>
    <s v="Se realiza seguimiento al cumplimiento del PICCE (Pluvial) y se envía el informe correspondiente al segundo semestre de 2024. Es importante aclarar que los informes se envían de manera semestral, y el correspondiente a diciembre se enviará a finales del mes de enero de 2025."/>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Se adjunto el informe de seguimiento a la sentencia río Bogotá # 20 del mes de junio 2024, este se realizo en un formato que no es el MPFD0801F08-05 &quot;Informe&quot; y tampoco cuenta con las firmas de quien elaboro y aprobó este. Sin embargo, este informe no esta relacionado con el PICCE."/>
    <s v=""/>
    <s v="Control revisado"/>
    <s v="21/01/2025"/>
    <x v="1"/>
    <x v="4"/>
    <m/>
    <m/>
  </r>
  <r>
    <s v="RP-6945"/>
    <x v="2"/>
    <s v="FND-29820"/>
    <s v="R15-MPMI"/>
    <s v="Riesgos de gestión / estratégicos"/>
    <s v="Abierto"/>
    <s v="MPMI-CP52: Realizar actividades de seguimiento a las obligaciones (Visitas técnicas, reuniones y/o Solicitudes de información)"/>
    <x v="2"/>
    <s v="Realizar actividades de seguimiento a las obligaciones (Visitas técnicas, reuniones y/o Solicitudes de información)"/>
    <s v="Control Vigente"/>
    <s v="MPMI0202F01 Tablero de Control ó_x000a__x000a_Aplicativo Sistema Georreferenciación ó _x000a__x000a_MPFD0801F04 Listado de asistencia ó_x000a__x000a_MPFD0801F05 Ayuda de Memoria ó_x000a__x000a_MPFD0801F01 Memorando Interno"/>
    <s v="Calderon Moreno Moreno, Yuly Andrea Andrea"/>
    <s v="Urrego Diaz Diaz, Tania Alejandra Alejandra"/>
    <s v="Ger Ambiental - Dir Saneamiento Ambiental"/>
    <s v="1/01/2024"/>
    <s v="31/12/2024"/>
    <s v="Con Autocontrol"/>
    <s v="Se realizan actividades de seguimiento a las obligaciones (Visitas técnicas, reuniones y/o Solicitudes de información) y se diligencia el formato Tablero de Control.  "/>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Se adjunta el tablero de control de ArcGis Online, en donde se relacionan 210 actividades. Sin embargo, este soporte no genera un seguimiento adecuado a las obligaciones (Visitas técnicas, reuniones y/o Solicitudes de información). "/>
    <s v=""/>
    <s v="Control revisado"/>
    <s v="21/01/2025"/>
    <x v="1"/>
    <x v="2"/>
    <m/>
    <m/>
  </r>
  <r>
    <s v="RP-6946"/>
    <x v="2"/>
    <s v="FND-29820"/>
    <s v="R15-MPMI"/>
    <s v="Riesgos de gestión / estratégicos"/>
    <s v="Abierto"/>
    <s v="MPMI-CP54: Realizar seguimiento a los avances"/>
    <x v="2"/>
    <s v="Realizar seguimiento a los avances"/>
    <s v="Control Vigente"/>
    <s v="MPFD0801F01 Memorando Interno ó MPFD0801F02 Carta externa"/>
    <s v="Calderon Moreno Moreno, Yuly Andrea Andrea"/>
    <s v="Urrego Diaz Diaz, Tania Alejandra Alejandra"/>
    <s v="Ger Ambiental - Dir Saneamiento Ambiental"/>
    <s v="1/01/2024"/>
    <s v="31/12/2024"/>
    <s v="Con Autocontrol"/>
    <s v="Se realiza seguimiento. "/>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No se adjunta soportes ni se deja descripción del avance. "/>
    <s v=""/>
    <s v="Control revisado"/>
    <s v="21/01/2025"/>
    <x v="1"/>
    <x v="0"/>
    <m/>
    <m/>
  </r>
  <r>
    <s v="RP-6947"/>
    <x v="2"/>
    <s v="FND-29820"/>
    <s v="R15-MPMI"/>
    <s v="Riesgos de gestión / estratégicos"/>
    <s v="Abierto"/>
    <s v="MPMI-CP55: Revisar las obligaciones en los PSMV vigentes EAAB-ESP"/>
    <x v="2"/>
    <s v="Revisar las obligaciones en los PSMV vigentes EAAB-ESP"/>
    <s v="Control Vigente"/>
    <s v="MPFD0801F04 Listado de asistencia ó MPFD0801F05 Ayuda de Memoria"/>
    <s v="Calderon Moreno Moreno, Yuly Andrea Andrea"/>
    <s v="Urrego Diaz Diaz, Tania Alejandra Alejandra"/>
    <s v="Ger Ambiental - Dir Saneamiento Ambiental"/>
    <s v="1/01/2024"/>
    <s v="31/12/2024"/>
    <s v="Con Autocontrol"/>
    <s v="Para el periodo de septiembre a la fecha se revisan obligaciones en reuniones. "/>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del mes de octubre incluye su acta y las listas de asistencia. Falta subir las listas de asistencia solicitadas en el autocontrol pasado. "/>
    <s v=""/>
    <s v="Control revisado"/>
    <s v="21/01/2025"/>
    <x v="1"/>
    <x v="1"/>
    <m/>
    <m/>
  </r>
  <r>
    <s v="RP-6897"/>
    <x v="2"/>
    <s v="FND-29775"/>
    <s v="R1-MPMI"/>
    <s v="Riesgos de ambiental"/>
    <s v="Abierto"/>
    <s v="MPMI-CC3: Descontaminar espacios contaminados"/>
    <x v="0"/>
    <s v="Descontaminar espacios contaminados"/>
    <s v="Control Vigente"/>
    <s v="Informe MPFD0801F08 con registro fotográfico"/>
    <s v="Calderon Moreno Moreno, Yuly Andrea Andrea"/>
    <s v="Urrego Diaz Diaz, Tania Alejandra Alejandra"/>
    <s v=""/>
    <s v="1/01/2024"/>
    <s v="31/12/2024"/>
    <s v="Con Autocontrol"/>
    <s v="A la fecha mediante la operación de RESPELa cargo de la DSA no se han presentado derrames. Lo anterior de acuerdo a lo manifestado por el grupo de trabajo."/>
    <s v="Con Monitoreo/Seguimiento"/>
    <s v="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_x000a_ Ejecución del control: Se menciona que a la fecha mediante la operación de RESPEL a cargo de la DSA no se han presentado derrames, se presenta como soporte el correo del autocontrol"/>
    <s v=""/>
    <s v="Control revisado"/>
    <s v="15/01/2025"/>
    <x v="1"/>
    <x v="1"/>
    <m/>
    <m/>
  </r>
  <r>
    <s v="RP-6953"/>
    <x v="2"/>
    <s v="FND-29821"/>
    <s v="R16-MPMI"/>
    <s v="Riesgos de ambiental"/>
    <s v="Abierto"/>
    <s v="MPMI-CC61: Tramitar el para el pago por conceptos ambientales"/>
    <x v="0"/>
    <s v="Tramitar el para el pago por conceptos ambientales"/>
    <s v="Control Vigente"/>
    <s v="Cheque o soporte de giro"/>
    <s v="Calderon Moreno Moreno, Yuly Andrea Andrea"/>
    <s v="Urrego Diaz Diaz, Tania Alejandra Alejandra"/>
    <s v="Ger Ambiental - Dir Gestion Ambiental del Sistema Hidrico"/>
    <s v="1/01/2024"/>
    <s v="31/12/2024"/>
    <s v="Con Autocontrol"/>
    <s v="Para el periodo de septiembre la fecha, no se efectuaron pagos como producto de la compensación por pérdida de servicios ecosistémicos, debido al retiro de cobertura vegetal, producto de la ejecución de tratamientos silviculturales."/>
    <s v="Con Monitoreo/Seguimiento"/>
    <s v="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_x000a_ Ejecución del control: Si bien se menciona que no se efectuaron pagos como producto de la compensación por pérdida de servicios ecosistémicos, debido al retiro de cobertura vegetal, producto de la ejecución de tratamientos silviculturales, se sugiere adjuntar soporte de verificación donde se evidencia que no se requieren pagos por conceptos ambientales"/>
    <s v=""/>
    <s v="Control revisado"/>
    <s v="15/01/2025"/>
    <x v="1"/>
    <x v="0"/>
    <s v="No se ejecutó en el periodo, no tiene evidencias."/>
    <m/>
  </r>
  <r>
    <s v="RP-6895"/>
    <x v="2"/>
    <s v="FND-29775"/>
    <s v="R1-MPMI"/>
    <s v="Riesgos de ambiental"/>
    <s v="Abierto"/>
    <s v="MPMI-CP1: Verificación del cumplimiento de las condiciones de transporte"/>
    <x v="2"/>
    <s v="Verificación del cumplimiento de las condiciones de transporte"/>
    <s v="Control Vigente"/>
    <s v="MPMI0303F05 - Lista de Chequeo transporte de residuos peligrosos (RESPEL)                                                                                      _x000a__x000a_Archivo electrónico Lotus Notes asociado a la Gestión Contractual de residuos peligrosos"/>
    <s v="Calderon Moreno Moreno, Yuly Andrea Andrea"/>
    <s v="Urrego Diaz Diaz, Tania Alejandra Alejandra"/>
    <s v="Ger Ambiental - Dir Saneamiento Ambiental"/>
    <s v="1/01/2024"/>
    <s v="31/12/2024"/>
    <s v="Con Autocontrol"/>
    <s v="Se realiza la verificación del cumplimiento de las condiciones de transporte de los RESPEL gestionados hasta la fecha en las sedes generadoras de la empresa"/>
    <s v="Con Monitoreo/Seguimiento"/>
    <s v="Diseño del control: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del control: Se adjuntan soportes correspondientes a lo solicitado en el medio de verificación para cada sede. Cada punto adjunta lo estipulado en el medio de verificación: MPMI0303F05 - Lista de Chequeo de transporte de residuos peligrosos (RESPEL) y el archivo electrónico de Lotus Notes asociado a la Gestión Contractual de residuos peligrosos."/>
    <s v=""/>
    <s v="Control revisado"/>
    <s v="15/01/2025"/>
    <x v="1"/>
    <x v="1"/>
    <m/>
    <m/>
  </r>
  <r>
    <s v="RP-6896"/>
    <x v="2"/>
    <s v="FND-29775"/>
    <s v="R1-MPMI"/>
    <s v="Riesgos de ambiental"/>
    <s v="Abierto"/>
    <s v="MPMI-CP2: Realizar la identificación del tipo de residuos peligrosos generados"/>
    <x v="2"/>
    <s v="Realizar la identificación del tipo de residuos peligrosos generados"/>
    <s v="Control Vigente"/>
    <s v="Muestre cuatrimestral de:_x000a__x000a_Formato: MPMI0303F01 Registro de recepción y despacho de residuos peligrosos RESPEL_x000a__x000a_Formato: MPMI0303F06 Bitácora (RESPEL) Anual _x000a__x000a_Formato: MPMI0303F07 Etiqueta RESPEL_x000a__x000a_Formato: MPMI0303F08 Lista de Chequeo verificación de condiciones locativas_x000a__x000a_Formato: MPMI0303F09 Lista de Chequeo - Inspección Manejo de Residuos en Sedes"/>
    <s v="Calderon Moreno Moreno, Yuly Andrea Andrea"/>
    <s v="Urrego Diaz Diaz, Tania Alejandra Alejandra"/>
    <s v="Ger Ambiental - Dir Saneamiento Ambiental"/>
    <s v="1/01/2024"/>
    <s v="31/12/2024"/>
    <s v="Con Autocontrol"/>
    <s v="Se realiza la identificación del tipo de residuo peligroso generando y se presentan los siguientes formatos como evidencia del cumplimiento:_x000a__x000a_ MPMI0303F01 Registro de recepción y despacho de residuos peligrosos RESPEL_x000a_ MPMI0303F06 Bitácora (RESPEL) Anual_x000a_ MPMI0303F07 Etiqueta RESPEL_x000a_ MPMI0303F08 Lista de Chequeo verificación de condiciones locativas_x000a_ MPMI0303F09 Lista de Chequeo - Inspección Manejo de Residuos en Sedes_x000a_"/>
    <s v="Con Monitoreo/Seguimiento"/>
    <s v="Diseño del control: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del control: Se adjuntan soportes correspondientes a lo soliictado en el medio de verificación para cada sede que genera residuos peligrosos. Tanto los registros de recepción y despacho, como la bitácota, el formato de etiqueta y las listas de chequeo son claras."/>
    <s v=""/>
    <s v="Control revisado"/>
    <s v="15/01/2025"/>
    <x v="1"/>
    <x v="1"/>
    <m/>
    <m/>
  </r>
  <r>
    <s v="RP-6898"/>
    <x v="2"/>
    <s v="FND-29776"/>
    <s v="R2-MPMI"/>
    <s v="Riesgos de ambiental"/>
    <s v="Abierto"/>
    <s v="MPMI-CP4: Verificar la información reportada por las áreas respecto al inventario de PCBs."/>
    <x v="2"/>
    <s v="Verificar la información reportada por las áreas respecto al inventario de PCBs."/>
    <s v="Control Vigente"/>
    <s v="Formato MPMI0303F10  Inventario Anual, reportado anualmente en plataforma IDEAM."/>
    <s v="Calderon Moreno Moreno, Yuly Andrea Andrea"/>
    <s v="Urrego Diaz Diaz, Tania Alejandra Alejandra"/>
    <s v="Ger Ambiental - Dir Saneamiento Ambiental"/>
    <s v="1/01/2024"/>
    <s v="31/12/2024"/>
    <s v="Con Autocontrol"/>
    <s v="Se verifica la información reportada por las áreas respecto al inventario de PCBs y se realiza es respectivo reporte a través del Formato MPMI0303F10 Inventario Anual, reportado anualmente en plataforma IDEAM. Próximo reporte se hará en el año 2025."/>
    <s v="Con Monitoreo/Seguimiento"/>
    <s v="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_x000a_ Ejecución del control: Las evidencias cargadas cumplen con el medio de verificación definido (formato que reporta el inventario anual de PCBs)"/>
    <s v=""/>
    <s v="Control revisado"/>
    <s v="15/01/2025"/>
    <x v="1"/>
    <x v="1"/>
    <m/>
    <m/>
  </r>
  <r>
    <s v="RP-6899"/>
    <x v="2"/>
    <s v="FND-29776"/>
    <s v="R2-MPMI"/>
    <s v="Riesgos de ambiental"/>
    <s v="Abierto"/>
    <s v="MPMI-CP5: Gestionar Integralmente los Residuos Peligrosos generados, con gestores autorizados"/>
    <x v="2"/>
    <s v="Gestionar Integralmente los Residuos Peligrosos generados, con gestores autorizados"/>
    <s v="Control Vigente"/>
    <s v="Certificados de disposición final con gestores autorizados."/>
    <s v="Calderon Moreno Moreno, Yuly Andrea Andrea"/>
    <s v="Urrego Diaz Diaz, Tania Alejandra Alejandra"/>
    <s v="Ger Ambiental - Dir Saneamiento Ambiental"/>
    <s v="1/01/2024"/>
    <s v="31/12/2024"/>
    <s v="Con Autocontrol"/>
    <s v="Por medio del presente anexo los certificados de la gestión de residuos peligrosos del periodo septiembre a diciembre que a la fecha han sido expedidos. Es importante aclarar que estos certificados son expedidos en un tiempo mayor a 3 meses una vez el gestor realiza la recolección."/>
    <s v="Con Monitoreo/Seguimiento"/>
    <s v="Diseño del control: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del control: Las evidencias cargadas cumplen con el medio de verificación definido (certificados de disposición final con gestores autorizados para las diferentes sedes)."/>
    <s v=""/>
    <s v="Control revisado"/>
    <s v="15/01/2025"/>
    <x v="1"/>
    <x v="1"/>
    <m/>
    <m/>
  </r>
  <r>
    <s v="RP-6900"/>
    <x v="2"/>
    <s v="FND-29776"/>
    <s v="R2-MPMI"/>
    <s v="Riesgos de ambiental"/>
    <s v="Abierto"/>
    <s v="MPMI-CP6: Realizar la identificación del tipo de residuos peligroso generado"/>
    <x v="2"/>
    <s v="Realizar la identificación del tipo de residuos peligroso generado"/>
    <s v="Control Vigente"/>
    <s v="Muestre cuatrimestral de:_x000a__x000a_Formato: MPMI0303F01 Registro de recepción y despacho de residuos peligrosos RESPEL_x000a__x000a_Formato: MPMI0303F06 Bitácora (RESPEL) Anual _x000a__x000a_Formato: MPMI0303F07 Etiqueta RESPEL_x000a__x000a_Formato: MPMI0303F08 Lista de Chequeo verificación de condiciones locativas_x000a__x000a_Formato: MPMI0303F09 Lista de Chequeo - Inspección Manejo de Residuos en Sedes"/>
    <s v="Calderon Moreno Moreno, Yuly Andrea Andrea"/>
    <s v="Urrego Diaz Diaz, Tania Alejandra Alejandra"/>
    <s v="Ger Ambiental - Dir Saneamiento Ambiental"/>
    <s v="1/01/2024"/>
    <s v="31/12/2024"/>
    <s v="Con Autocontrol"/>
    <s v="Para el periodo de septiembre a la fecha no se ha reportado por ninguna área a cargo de equipos con aceite dieléctrico la solicitud de gestión de estos o de desechos contaminados con PCBs, por lo tanto no han remitido ninguno de los citados formatos."/>
    <s v="Con Monitoreo/Seguimiento"/>
    <s v="Diseño del control: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del control: No se adjuntó ningún documento que respalde la ejecución de la actividad.  El Análisis - seguimiento del avance de la actividad es el siguiente: &quot;Para el periodo 3  no se ha reportado por ninguna área a cargo de equipos con aceite dieléctrico la solicitud de gestión de estos o de desechos contaminados con PCBs, por lo tanto no han remitido ninguno de los citados formatos&quot;. Es importante recordar que la actividad consiste en &quot;Realizar la identificación del tipo de residuos peligroso generado&quot;. En actividades anteriores, se adjuntaron soportes relacionados con la generación de residuos peligrosos, listas de chequeo y etiquetas, lo cual resalta la necesidad de documentar adecuadamente estas acciones en la presente actividad. Y en dado caso de que la actividad es como lo sugiere la facilitadora, se debe replantear la descripción de la actividad y adjuntar el soporte de porque no se generó ningún desechos contaminados con PCB."/>
    <s v=""/>
    <s v="Control revisado"/>
    <s v="15/01/2025"/>
    <x v="1"/>
    <x v="0"/>
    <s v="No se ejecutó en el periodo, no tiene evidencias."/>
    <m/>
  </r>
  <r>
    <s v="RP-6952"/>
    <x v="2"/>
    <s v="FND-29821"/>
    <s v="R16-MPMI"/>
    <s v="Riesgos de ambiental"/>
    <s v="Abierto"/>
    <s v="MPMI-CP60: Dar cumplimiento a los lineamientos técnicos en los tratamientos silviculturales autorizados por la autoridad ambiental"/>
    <x v="2"/>
    <s v="Dar cumplimiento a los lineamientos técnicos en los tratamientos silviculturales autorizados por la autoridad ambiental"/>
    <s v="Control Vigente"/>
    <s v="Según aplique:_x000a__x000a_Formato MPMI0205F05 Ficha de ejecución de intervención silvicultural _x000a__x000a_Formato MPMI0205F06 Tratamientos silviculturales ejecutados _x000a__x000a_Formato MPMI0205F07 Ficha de árbol de traslado por individuo"/>
    <s v="Calderon Moreno Moreno, Yuly Andrea Andrea"/>
    <s v="Urrego Diaz Diaz, Tania Alejandra Alejandra"/>
    <s v="Ger Ambiental - Dir Gestion Ambiental del Sistema Hidrico"/>
    <s v="1/01/2024"/>
    <s v="31/12/2024"/>
    <s v="Con Autocontrol"/>
    <s v="Se da cumplimiento a los lineamientos técnicos en los tratamientos silviculturales autorizados por la autoridad ambiental, con la verificación de los formatos MPMI0205F05 Ficha De Ejecución De Intervención Silvicultural y MPMI0205F06 Tratamientos Silviculturales Ejecutados, reportados en los informes de mayo a a la fecha del contrato vigente de tratamientos silviculturales. "/>
    <s v="Con Monitoreo/Seguimiento"/>
    <s v="Diseño del control: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del control: Teniendo en cuenta que el medio de verificación se debe adjuntar según aplique, se carga tanto la ficha de ejecución de intervención silvicultural como la planilla de seguimiento de los tratamiento silviculturales ejecutados."/>
    <s v=""/>
    <s v="Control revisado"/>
    <s v="15/01/2025"/>
    <x v="1"/>
    <x v="1"/>
    <m/>
    <m/>
  </r>
  <r>
    <s v="RP-6901"/>
    <x v="2"/>
    <s v="FND-29777"/>
    <s v="R3-MPMI"/>
    <s v="Riesgos de ambiental"/>
    <s v="Abierto"/>
    <s v="MPMI-CP7: Revisar la ejecución y el cumplimiento de los lineamientos para la prevención y manejo integral y restauración ecológica"/>
    <x v="2"/>
    <s v="Revisar la ejecución y el cumplimiento de los lineamientos para la prevención y manejo integral y restauración ecológica"/>
    <s v="Control Vigente"/>
    <s v="Formato MPFB0202F16 Informe de Gestión Contratos o Convenio"/>
    <s v="Calderon Moreno Moreno, Yuly Andrea Andrea"/>
    <s v="Urrego Diaz Diaz, Tania Alejandra Alejandra"/>
    <s v="Ger Ambiental - Dir Gestion Ambiental del Sistema Hidrico_x000a_Ger Ambiental - Dir Saneamiento Ambiental"/>
    <s v="1/01/2024"/>
    <s v="31/12/2024"/>
    <s v="Con Autocontrol"/>
    <s v="Se adjunta informe de gestión de ejecución y cumplimiento de los lineamientos para la prevención y manejo integral y restauración ecológica de los meses solicitados, así como el acta de terminación del contrato.   "/>
    <s v="Con Monitoreo/Seguimiento"/>
    <s v="Diseño del control: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del control: El medio de verificación cargado corresponde al Informe de Gestión Contratos o Convenio y ya cuenta con los meses pendientes de los anteriores autocontroles y el acta de terminación del contrato"/>
    <s v=""/>
    <s v="Control revisado"/>
    <s v="15/01/2025"/>
    <x v="1"/>
    <x v="1"/>
    <m/>
    <m/>
  </r>
  <r>
    <s v="RP-6902"/>
    <x v="2"/>
    <s v="FND-29777"/>
    <s v="R3-MPMI"/>
    <s v="Riesgos de ambiental"/>
    <s v="Abierto"/>
    <s v="MPMI-CP8: Solicitud de permisos ambientales para el control, manejo y erradicación del retamo espinoso"/>
    <x v="2"/>
    <s v="Solicitud de permisos ambientales para el control, manejo y erradicación del retamo espinoso"/>
    <s v="Control Vigente"/>
    <s v="Formato MPFD0801F02 Carta Externa _x000a__x000a_Registro en el aplicativo de trámites ambientales de la Gerencia Corporativa Ambiental"/>
    <s v="Calderon Moreno Moreno, Yuly Andrea Andrea"/>
    <s v="Urrego Diaz Diaz, Tania Alejandra Alejandra"/>
    <s v="Ger Ambiental - Dir Saneamiento Ambiental"/>
    <s v="1/01/2024"/>
    <s v="31/12/2024"/>
    <s v="Con Autocontrol"/>
    <s v="Para el periodo de septiembre a la fecha no se solicitaron permisos ambientales para el control, manejo y erradicación del retamo espinoso, ante la autoridad a ambiental."/>
    <s v="Con Monitoreo/Seguimiento"/>
    <s v="Diseño del control: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del control: Si bien dentro del marco del autocontrol relacionan que para el período de ejecución no se solicitaron permisos ambientales para el control, manejo y erradicación del retamo espinoso, se sugiere adjuntar un respaldo que confirme la razón por la cual no se consideró necesaria la intervención del retamo espinoso durante este periodo."/>
    <s v=""/>
    <s v="Control revisado"/>
    <s v="15/01/2025"/>
    <x v="1"/>
    <x v="0"/>
    <s v="No se puede determinar como se lleva a cabo el control"/>
    <m/>
  </r>
  <r>
    <s v="RP-6903"/>
    <x v="2"/>
    <s v="FND-29778_x000a_FND-29779"/>
    <s v="R4-MPMI_x000a_R5-MPMI"/>
    <s v="Riesgos de ambiental"/>
    <s v="Abierto"/>
    <s v="MPMI-CP9: Desarrollar actividades de adecuación biofísica y ecológica"/>
    <x v="2"/>
    <s v="Desarrollar actividades de adecuación biofísica y ecológica"/>
    <s v="Control Vigente"/>
    <s v="Informe de contratos  relacionados con elementos del Sistema Hídrico a cargo de la Dirección Gestión Ambiental del Sistema Hídrico"/>
    <s v="Calderon Moreno Moreno, Yuly Andrea Andrea"/>
    <s v="Urrego Diaz Diaz, Tania Alejandra Alejandra"/>
    <s v="Ger Ambiental - Dir Gestion Ambiental del Sistema Hidrico"/>
    <s v="1/01/2024"/>
    <s v="31/12/2024"/>
    <s v="Con Autocontrol"/>
    <s v="Se desarrollan actividades de adecuación biofísica y ecológica, a través del contrato 9-99-24300-1117-2024."/>
    <s v="Con Monitoreo/Seguimiento"/>
    <s v=" Diseño del control: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del control: El medio de verificación cargado corresponde al Informe de Gestión Contratos o Convenio del contrato 9-99-24300-1117-2024 que da cumplimiento al desarrollo de actividades de adecuación biofísica y ecológica."/>
    <s v=""/>
    <s v="Control revisado"/>
    <s v="15/01/2025"/>
    <x v="1"/>
    <x v="1"/>
    <m/>
    <m/>
  </r>
  <r>
    <s v="RP-6909"/>
    <x v="2"/>
    <s v="FND-29780"/>
    <s v="R6-MPMI"/>
    <s v="Riesgos de corrupción"/>
    <s v="Abierto"/>
    <s v="MPMI-CC15: Presentar solicitud para realizar el análisis de procedibilidad de apertura de investigación disciplinaria"/>
    <x v="0"/>
    <s v="Presentar solicitud para realizar el análisis de procedibilidad de apertura de investigación disciplinaria"/>
    <s v="Control Vigente"/>
    <s v="Queja o Informe                      _x000a_Recepción de queja verbal MPCD0101F04"/>
    <s v="Calderon Moreno Moreno, Yuly Andrea Andrea"/>
    <s v="Urrego Diaz Diaz, Tania Alejandra Alejandra"/>
    <s v="Ger Ambiental - Dir Gestion Ambiental del Sistema Hidrico"/>
    <s v="1/01/2024"/>
    <s v="31/12/2024"/>
    <s v="Con Autocontrol"/>
    <s v="Durante el periodo de septiembre a diciembre de 2024, no se presentó solicitud para realizar el análisis de procedibilidad de apertura de investigación disciplinaria, dado que no presento alteraciones a los estudios definidos por la envolvente hidráulica e hidrológica, que permiten definir el cauce del cuerpo de agua. "/>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 Adicional a esto, tener en cuenta que en la matriz de riesgos, los controles correctivos no aplican para riesgos de corrupción. _x000a_ EJECUCIÓN: En Archer no se carga evidencia, ya que no se presentaron solicitudes. _x000a__x0009__x000a_ _x000a__x000a_"/>
    <s v=""/>
    <s v="Control revisado"/>
    <s v="23/12/2024"/>
    <x v="1"/>
    <x v="0"/>
    <s v="Al ser control correctivo, este no debe identificarse en un riesgo de corrupción"/>
    <m/>
  </r>
  <r>
    <s v="RP-6905"/>
    <x v="2"/>
    <s v="FND-29780"/>
    <s v="R6-MPMI"/>
    <s v="Riesgos de corrupción"/>
    <s v="Abierto"/>
    <s v="MPMI-CP11: Solicitud de avisos SAP a la DITG y a la DIE del los estudios de topobatimetría, modelo digital de terreno y modelo hidráulico e hidrológico."/>
    <x v="2"/>
    <s v="Solicitud de avisos SAP a la DITG y a la DIE del los estudios de topobatimetría, modelo digital de terreno y modelo hidráulico e hidrológico."/>
    <s v="Control Vigente"/>
    <s v="Aviso SAP a la Dirección Ingeniería Técnica y Geográfica (DITG) y Dirección de Ingeniería Especializada (DIE)"/>
    <s v="Calderon Moreno Moreno, Yuly Andrea Andrea"/>
    <s v="Urrego Diaz Diaz, Tania Alejandra Alejandra"/>
    <s v="Ger Ambiental - Dir Gestion Ambiental del Sistema Hidrico"/>
    <s v="1/01/2024"/>
    <s v="31/12/2024"/>
    <s v="Con Autocontrol"/>
    <s v="En cuanto a la actividad relacionada, en los meses de septiembre hasta la fecha, el 24 de septiembre se solicito aviso SAP (400087405) a la DITG par realizar el Modelo Digital de Terreno - MDTdel cuerpo de agua Quebrada Santa Ana._x000a_ _x000a_Cabe la pena comentar que el proceso de acotamiento se ha visto un poco afectado, debido a lo definido en el Parágrafo 1 del Artículo 65. Criterios para el acotamiento de rondas hídricas del Decreto 555 de 2021, que menciona:_x000a_ _x000a_Parágrafo 1. La autoridad ambiental competente, adoptará mediante acto administrativo el acotamiento de las rondas hídricas de su jurisdicción. En suelo urbano, la Secretaría Distrital de Ambiente realizará el acotamiento con base en los estudios técnicos que a nivel hidrológico e hidráulico realice la Empresa de Acueducto y Alcantarillado de Bogotá._x000a_ _x000a_En la zona urbana, los estudios ecosistémicos y sociales los realizará la autoridad ambiental y los geomorfológicos el IDIGER. La Empresa de Acueducto y Alcantarillado de Bogotá transferirá anualmente al IDIGER los recursos para adelantar estos estudios, conforme con la normatividad vigente."/>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 Adicional a esto, tener en cuenta que en la matriz de riesgos, los controles correctivos no aplican para riesgos de corrupción. _x000a_ EJECUCIÓN: En Archer se carga correo solicitando la información. Recomiendo adjuntar la solicitud Aviso SAP como soporte de la actividad realizada. _x000a__x0009__x000a_ _x000a__x000a_"/>
    <s v=""/>
    <s v="Control revisado"/>
    <s v="23/12/2024"/>
    <x v="1"/>
    <x v="2"/>
    <m/>
    <m/>
  </r>
  <r>
    <s v="RP-6906"/>
    <x v="2"/>
    <s v="FND-29780"/>
    <s v="R6-MPMI"/>
    <s v="Riesgos de corrupción"/>
    <s v="Abierto"/>
    <s v="MPMI-CP12: Participar en reuniones para priorizaciones de cuerpos de agua, con las autoridades ambientales (Secretaria Distrital de Ambiental (SDA), Instituto Distrital de Gestión de Riesgo y Cambio Climático (IDIGER), Secretaria Distrital de Habitad (SDHT) y aquellas entidades que por su rol sean requeridas según Decreto 172 de 2014)"/>
    <x v="2"/>
    <s v="Participar en reuniones para priorizaciones de cuerpos de agua, con las autoridades ambientales (Secretaria Distrital de Ambiental (SDA), Instituto Distrital de Gestión de Riesgo y Cambio Climático (IDIGER), Secretaria Distrital de Habitad (SDHT) y aquellas entidades que por su rol sean requeridas según Decreto 172 de 2014)"/>
    <s v="Control Vigente"/>
    <s v="MPFD0801F05 Ayuda de memoria y MPFD0801F04 lista de asistencia de las reuniones con la demás entidades"/>
    <s v="Calderon Moreno Moreno, Yuly Andrea Andrea"/>
    <s v="Urrego Diaz Diaz, Tania Alejandra Alejandra"/>
    <s v="Ger Ambiental - Dir Gestion Ambiental del Sistema Hidrico"/>
    <s v="1/01/2024"/>
    <s v="31/12/2024"/>
    <s v="Con Autocontrol"/>
    <s v="En cuanto a la actividad relacionada, en los meses de septiembre hasta la fecha, se informa:_x000a__x000a_ _x000a_18 de octubre de 2024, se llevó a cabo mesa de trabajo junto con la SDA y la CAR para tratar el acotamiento del río Tunjuelo _x000a__x000a_ _x000a_18 de noviembre de 2024, se llevó a cabo mesa de trabajo junto con SDA, CAR, IDGER  para tratar el acotamiento del río Tunjuelo _x000a__x000a_ _x000a_10 de diciembre de 2024, se llevó a cabo mesa de trabajo junto con SDA, CAR, IDGER  para tratar el acotamiento del río Tunjuelo _x000a_ _x000a__x000a__x000a_Cabe la pena comentar que el proceso de acotamiento se ha visto un poco afectado, debido a lo definido en el Parágrafo 1 del Artículo 65. Criterios para el acotamiento de rondas hídricas del Decreto 555 de 2021, que menciona:_x000a_ _x000a_Parágrafo 1. La autoridad ambiental competente, adoptará mediante acto administrativo el acotamiento de las rondas hídricas de su jurisdicción. En suelo urbano, la Secretaría Distrital de Ambiente realizará el acotamiento con base en los estudios técnicos que a nivel hidrológico e hidráulico realice la Empresa de Acueducto y Alcantarillado de Bogotá._x000a_ _x000a_En la zona urbana, los estudios ecosistémicos y sociales los realizará la autoridad ambiental y los geomorfológicos el IDIGER. La Empresa de Acueducto y Alcantarillado de Bogotá transferirá anualmente al IDIGER los recursos para adelantar estos estudios, conforme con la normatividad vigente._x000a_   "/>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 Adicional a esto, tener en cuenta que en la matriz de riesgos, los controles correctivos no aplican para riesgos de corrupción. _x000a_ EJECUCIÓN: En Archer se carga un correo, pero no se adjuntan actas de reunión que soporten la actividad. _x000a__x0009__x000a_ _x000a__x000a_"/>
    <s v=""/>
    <s v="Control revisado"/>
    <s v="23/12/2024"/>
    <x v="1"/>
    <x v="4"/>
    <m/>
    <m/>
  </r>
  <r>
    <s v="RP-6907"/>
    <x v="2"/>
    <s v="FND-29780"/>
    <s v="R6-MPMI"/>
    <s v="Riesgos de corrupción"/>
    <s v="Abierto"/>
    <s v="MPMI-CP13: Realizar la declaración de conflicto de interés."/>
    <x v="2"/>
    <s v="Realizar la declaración de conflicto de interés."/>
    <s v="Control Vigente"/>
    <s v="Declaración de conflicto de interés / SIDEAP."/>
    <s v="Calderon Moreno Moreno, Yuly Andrea Andrea"/>
    <s v="Urrego Diaz Diaz, Tania Alejandra Alejandra"/>
    <s v="Ger Ambiental - Dir Gestion Ambiental del Sistema Hidrico"/>
    <s v="1/01/2024"/>
    <s v="31/12/2024"/>
    <s v="Con Autocontrol"/>
    <s v="Como resultado de la actualización de la matriz de riesgos de proceso, se determinó que el control no es procedente. Por lo anterior, se modificará la matriz de riesgos que esta en proceso de ajustes solicitados por la Dirección Gestión Calidad y Procesos.  "/>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 Adicional a esto, tener en cuenta que en la matriz de riesgos, los controles correctivos no aplican para riesgos de corrupción. _x000a_ EJECUCIÓN: Dado que la matriz aún no ha sido aprobada, la actividad no se realizó según lo previsto ni se generó el cargue de la declaración de conflicto de interés según lo solicitado en el autocontrol anterior."/>
    <s v=""/>
    <s v="Control revisado"/>
    <s v="23/12/2024"/>
    <x v="1"/>
    <x v="4"/>
    <m/>
    <m/>
  </r>
  <r>
    <s v="RP-6908"/>
    <x v="2"/>
    <s v="FND-29780"/>
    <s v="R6-MPMI"/>
    <s v="Riesgos de corrupción"/>
    <s v="Abierto"/>
    <s v="MPMI-CP14: Visita conjunta con las entidades que participan en las mesas de priorizaciones"/>
    <x v="2"/>
    <s v="Visita conjunta con las entidades que participan en las mesas de priorizaciones"/>
    <s v="Control Vigente"/>
    <s v="Ayuda de memoria MPFD0801F05 y lista de asistencia MPFD0801F04 de las visitas"/>
    <s v="Calderon Moreno Moreno, Yuly Andrea Andrea"/>
    <s v="Urrego Diaz Diaz, Tania Alejandra Alejandra"/>
    <s v="Ger Ambiental - Dir Gestion Ambiental del Sistema Hidrico"/>
    <s v="1/01/2024"/>
    <s v="31/12/2024"/>
    <s v="Con Autocontrol"/>
    <s v="Para el reporte de septiembre a la fecha se realizan las siguientes visitas: _x000a__x000a_ _x000a_25 de septiembre. Recorrido Quebrada El Espino II y Trompeta_x000a__x000a_ _x000a_27 de septiembre. Recorrido Quebrada Valmaria_x000a__x000a_ _x000a_30 de septiembre. Recorrido Quebrada Afluente 2 Santa Librada_x000a__x000a_ _x000a_01 de octubre. Recorrido Quebrada Ramajal_x000a__x000a_ _x000a_03 de octubre. Recorrido RDH La Isla_x000a__x000a_ _x000a_08 de noviembre. Recorrido Quebrada Bosque de Pino_x000a__x000a_ _x000a_19 de noviembre. Recorrido Quebrada Santa Barbara_x000a__x000a_ _x000a_20 de noviembre. Recorrido Quebrada Santa Librada _x000a__x000a_"/>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 Adicional a esto, tener en cuenta que en la matriz de riesgos, los controles correctivos no aplican para riesgos de corrupción. _x000a_ EJECUCIÓN: En Archer se adjuntan ocho ayudas de memoria en donde se evidencia las visitas a unos cuerpos de agua, se adjuntas sus respectivas listas de asistencia. "/>
    <s v=""/>
    <s v="Control revisado"/>
    <s v="23/12/2024"/>
    <x v="1"/>
    <x v="1"/>
    <m/>
    <m/>
  </r>
  <r>
    <s v="RP-6910"/>
    <x v="2"/>
    <s v="FND-29781"/>
    <s v="R7-MPMI"/>
    <s v="Riesgos de corrupción"/>
    <s v="Abierto"/>
    <s v="MPMI-CP16: Reportar en el aplicativo Web de la Secretaria Distrital de Ambiente: 1._x0009_Los informes mensuales de generación de Residuos de Construcción y Demolición (RCD).2._x0009_Certificación de acopio de llantas, cuando lo determine el proceso."/>
    <x v="2"/>
    <s v="Reportar en el aplicativo Web de la Secretaria Distrital de Ambiente: _x000a_1._x0009_Los informes mensuales de generación de Residuos de Construcción y Demolición (RCD)._x000a_2._x0009_Certificación de acopio de llantas, cuando lo determine el proceso."/>
    <s v="Control Vigente"/>
    <s v="Informe MPFD0801F08 &quot;Reporte mensual de RCD de los pines de obra en el aplicativo WEB de la SDA&quot;"/>
    <s v="Calderon Moreno Moreno, Yuly Andrea Andrea"/>
    <s v="Urrego Diaz Diaz, Tania Alejandra Alejandra"/>
    <s v="Ger Ambiental - Dir Saneamiento Ambiental"/>
    <s v="1/01/2024"/>
    <s v="31/12/2024"/>
    <s v="Con Autocontrol"/>
    <s v="Se presenta informe que consolida el reporte mensual ante la Secretaria Distrital de Ambiente los Residuos de Construcción y Demolición (RCD) de julio a la fecha. Es de aclarar que este informe contiene información extraída de los certificados de disposición, el cual es enviado a la subdirección de Control Ambiental al Sector Publico de la Secretaria Distrital de Ambiente."/>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 Adicional a esto, tener en cuenta que en la matriz de riesgos, los controles correctivos no aplican para riesgos de corrupción. _x000a_ EJECUCIÓN: En Archer se adjunta el informe mensual de RCD de los pines de obra en el aplicativo web de la SDA dirección Saneamiento Ambiental."/>
    <s v=""/>
    <s v="Control revisado"/>
    <s v="23/12/2024"/>
    <x v="1"/>
    <x v="1"/>
    <m/>
    <m/>
  </r>
  <r>
    <s v="RP-6911"/>
    <x v="2"/>
    <s v="FND-29781"/>
    <s v="R7-MPMI"/>
    <s v="Riesgos de corrupción"/>
    <s v="Abierto"/>
    <s v="MPMI-CP17: Realizar el reporte anual en el aplicativo del IDEAM la generación y los certificados de disposición final de los residuos peligrosos."/>
    <x v="2"/>
    <s v="Realizar el reporte anual en el aplicativo del IDEAM la generación y los certificados de disposición final de los residuos peligrosos."/>
    <s v="Control Vigente"/>
    <s v="Radicado, anexo y Excel de generación."/>
    <s v="Calderon Moreno Moreno, Yuly Andrea Andrea"/>
    <s v="Urrego Diaz Diaz, Tania Alejandra Alejandra"/>
    <s v="Ger Ambiental - Dir Saneamiento Ambiental"/>
    <s v="1/01/2024"/>
    <s v="31/12/2024"/>
    <s v="Con Autocontrol"/>
    <s v="El reporte se realiza de manera anual. En el autocontrol del mes de abril se cargaron las evidencias. El próximo reporte se realizará en el año 2025."/>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 Adicional a esto, tener en cuenta que en la matriz de riesgos, los controles correctivos no aplican para riesgos de corrupción. _x000a_ EJECUCIÓN: Se adjunta correo seguimiento autocontrol. Sin embargo, para el próximo autocontrol anexar los documentos enviamos. "/>
    <s v=""/>
    <s v="Control revisado"/>
    <s v="23/12/2024"/>
    <x v="1"/>
    <x v="4"/>
    <s v="No aplica para el periodo evaluado"/>
    <m/>
  </r>
  <r>
    <s v="RP-6912"/>
    <x v="2"/>
    <s v="FND-29781"/>
    <s v="R7-MPMI"/>
    <s v="Riesgos de corrupción"/>
    <s v="Abierto"/>
    <s v="MPMI-CP18: Realizar el reporte anual ante la UAESP de residuos aprovechables."/>
    <x v="2"/>
    <s v="Realizar el reporte anual ante la UAESP de residuos aprovechables."/>
    <s v="Control Vigente"/>
    <s v="MPFD0801F08 Informe _x000a__x000a_MPFD0801F02  Carta externa"/>
    <s v="Calderon Moreno Moreno, Yuly Andrea Andrea"/>
    <s v="Urrego Diaz Diaz, Tania Alejandra Alejandra"/>
    <s v="Ger Ambiental - Dir Saneamiento Ambiental"/>
    <s v="1/01/2024"/>
    <s v="31/12/2024"/>
    <s v="Con Autocontrol"/>
    <s v="Dado que el reporte de la actividad con el código MPMI-CP18: Realizar el reporte anual ante la UAESP de residuos aprovechables. se realiza los primeros días del mes de enero, no es posible remitir lo solicitado en este momento ya que como soporte no solo está el informe sino que también se debe anexar la carta de la remisión del informe a la UAESP y este debe estar con corte al 31 de Diciembre. Por tal razón se presentara en el próximo autocontrol. "/>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 Adicional a esto, tener en cuenta que en la matriz de riesgos, los controles correctivos no aplican para riesgos de corrupción. _x000a_ EJECUCIÓN: En Archer se deja la observación de que en periodo evaluado no se realiza el reporte ante la UAESP, miremos como podemos dejar claro, estos periodos de revisión del control."/>
    <s v=""/>
    <s v="Control revisado"/>
    <s v="23/12/2024"/>
    <x v="1"/>
    <x v="0"/>
    <s v="No aplica para el periodo evaluado"/>
    <m/>
  </r>
  <r>
    <s v="RP-6913"/>
    <x v="2"/>
    <s v="FND-29781"/>
    <s v="R7-MPMI"/>
    <s v="Riesgos de corrupción"/>
    <s v="Abierto"/>
    <s v="MPMI-CP19: Socializaciones y/o sensibilización en RCD al supervisor/ interventor/ contratista."/>
    <x v="2"/>
    <s v="Socializaciones y/o sensibilización en RCD al supervisor/ interventor/ contratista."/>
    <s v="Control Vigente"/>
    <s v="Ayudas de memoria MPFD0801F05_x000a__x000a_Listado de asistencia MPFD0801F04"/>
    <s v="Calderon Moreno Moreno, Yuly Andrea Andrea"/>
    <s v="Urrego Diaz Diaz, Tania Alejandra Alejandra"/>
    <s v="Ger Ambiental - Dir Saneamiento Ambiental"/>
    <s v="1/01/2024"/>
    <s v="31/12/2024"/>
    <s v="Con Autocontrol"/>
    <s v="Se realizaron capacitación para el periodo comprendido de septiembre a la fecha a los funcionarios de las diferentes sedes. "/>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 Adicional a esto, tener en cuenta que en la matriz de riesgos, los controles correctivos no aplican para riesgos de corrupción. _x000a_ EJECUCIÓN: En Archer se adjuntan tres ayudas de memoria del mes de septiembre, el acta del 04 septiembre se adjunta pantallazo de asistencia, pero este no es legible. Para el mes de octubre una ayuda de memoria junto con su respectiva lista de asistencia. Del de noviembre se adjunta dos ayudas de memoria con sus respectivas listas de asistencia. Quedaría pendiente las del mes de diciembre. "/>
    <s v=""/>
    <s v="Control revisado"/>
    <s v="23/12/2024"/>
    <x v="1"/>
    <x v="2"/>
    <m/>
    <s v="Falta el mes de diciembre"/>
  </r>
  <r>
    <s v="RP-6914"/>
    <x v="2"/>
    <s v="FND-29781"/>
    <s v="R7-MPMI"/>
    <s v="Riesgos de corrupción"/>
    <s v="Abierto"/>
    <s v="MPMI-CP20: Verificar el permiso del sitio de disposición final para recepción de material vegetal"/>
    <x v="2"/>
    <s v="Verificar el permiso del sitio de disposición final para recepción de material vegetal"/>
    <s v="Control Vigente"/>
    <s v="Permiso de disposición de material vegetal (verificado)"/>
    <s v="Calderon Moreno Moreno, Yuly Andrea Andrea"/>
    <s v="Urrego Diaz Diaz, Tania Alejandra Alejandra"/>
    <s v=""/>
    <s v="1/01/2024"/>
    <s v="31/12/2024"/>
    <s v="Con Autocontrol"/>
    <s v="Se cuenta con permiso de disposición de material vegetal (verificado)"/>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 Adicional a esto, tener en cuenta que en la matriz de riesgos, los controles correctivos no aplican para riesgos de corrupción. _x000a_ EJECUCIÓN: En Archer se adjunto el registro de la sociedad/empresa que lo certifica Corpoguavio para generar disposición de residuo vegetal. Pero, se esta repitiendo la información del autocontrol pasado. R7-MPMI-CA2: Omitir la presentación por parte del contratista de los certificados de disposición y/o aprovechamiento de residuos. Para evitar repetir información, podemos colocar información que me respalde esta acción. "/>
    <s v=""/>
    <s v="Control revisado"/>
    <s v="23/12/2024"/>
    <x v="1"/>
    <x v="1"/>
    <m/>
    <m/>
  </r>
  <r>
    <s v="RP-6915"/>
    <x v="2"/>
    <s v="FND-29781"/>
    <s v="R7-MPMI"/>
    <s v="Riesgos de corrupción"/>
    <s v="Abierto"/>
    <s v="MPMI-CP21: Verificar los certificados de disposición final de material vegetal, en el cual se incluya la cantidad de material, el sitio de disposición y el tratamiento realizado."/>
    <x v="2"/>
    <s v="Verificar los certificados de disposición final de material vegetal, en el cual se incluya la cantidad de material, el sitio de disposición y el tratamiento realizado."/>
    <s v="Control Vigente"/>
    <s v="Informe de gestión contrato o convenio MPFB0202F16, que este en ejecución e incluya los certificado de disposición final de residuos vegetales"/>
    <s v="Calderon Moreno Moreno, Yuly Andrea Andrea"/>
    <s v="Urrego Diaz Diaz, Tania Alejandra Alejandra"/>
    <s v=""/>
    <s v="1/01/2024"/>
    <s v="31/12/2024"/>
    <s v="Con Autocontrol"/>
    <s v="Se presentan los informes del año en curso (2024)  del contrato 1-05-24300-1474-2022 que tiene por objeto: Ejecutar los tratamientos silviculturales de mantenimiento y manejo de coberturas, en rondas y zonas de manejo y preservación ambiental de quebradas, ríos, canales y humedales del distrito capital y predios de la empresa de acueducto y alcantarillado de Bogotá (EAAB - ESP), autorizados por parte de la autoridad ambiental competente, según normatividad legal vigente._x000a_  "/>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 Adicional a esto, tener en cuenta que en la matriz de riesgos, los controles correctivos no aplican para riesgos de corrupción._x000a_ EJECUCIÓN: En Archer, se adjuntan los informes 13 al 18 sobre la gestión del contrato o convenio con el contratista &quot;UNIÓN TEMPORAL SILVICULTURA 2020&quot; que son del periodo de diciembre a septiembre, por lo que se evidencia en el informe 13 el primer contrato termino el 03/04/2024 y al parecer se genero un nuevo contrato, pero no es claro y por ende, tampoco se tiene presente cuando es la fecha de finalización del mismo. Los informes cargados cuentan con sus respectivas firmas de aprobación. "/>
    <s v=""/>
    <s v="Control revisado"/>
    <s v="23/12/2024"/>
    <x v="1"/>
    <x v="1"/>
    <m/>
    <m/>
  </r>
  <r>
    <s v="RP-4992"/>
    <x v="3"/>
    <s v="FND-29342"/>
    <s v="R4-MPMU"/>
    <s v="Riesgos de gestión / estratégicos"/>
    <s v="Abierto"/>
    <s v="MPMU-CC21: Analizar la base de datos reportada por crítica y organizar el trabajo en terreno para lograr una mayor efectividad de acuerdo a la capacidad operativa de cada zona."/>
    <x v="0"/>
    <s v="Descripción: Operación Comercial revisa la base de datos reportada por critica con las cuentas contrato que deben ser normalizadas para su facturación y prioriza la gestión conforme a la capacidad operativa de cada zona de servicio, realizando la programación para el cumplimiento de las mismas de forma eficiente. En caso que se requiera se programa horas extras (justificadas)."/>
    <s v="Control Vigente"/>
    <s v="Planilla Control Trabajo Revisiones Internas"/>
    <s v="Agudelo Cruz Cruz, Gina Paola Paola_x000a_Arenas Ramirez, Paola Andrea_x000a_Ariza Gonzalez, Jorge Eduardo_x000a_Martinez Morales, Angela Maria_x000a_Rojas Cruz, Liz Zamira"/>
    <s v="Delgado Munevar Munevar, Aura Patricia Patricia"/>
    <s v="Ger Servicio al Cliente - Ger Z5 - Dir Servicio Comercial Z5_x000a_Ger Servicio al Cliente - Ger Z4 - Dir Servicio Comercial Z4_x000a_Ger Servicio al Cliente - Ger Z2 - Dir Servicio Comercial Z2_x000a_Ger Servicio al Cliente - Ger Z3 - Dir Servicio Comercial Z3_x000a_Ger Servicio al Cliente - Ger Z1 - Dir Servicio Comercial Z1"/>
    <s v="1/01/2024"/>
    <s v="31/12/2024"/>
    <s v="Con Autocontrol"/>
    <s v="Durante el periodo no se activó el control correctivo porque no se materializo la consecuencia identificada"/>
    <s v="Con Monitoreo/Seguimiento"/>
    <s v="Diseño del control: Se debe mejorar la redacción del control para cumplir con la metodología vigente la cual está alineada a la del DAFP._x000a_ Ejecución del control: Durante el periodo no se activó el control correctivo porque no se materializo la consecuencia identificada"/>
    <s v=""/>
    <s v="Control revisado"/>
    <s v="21/01/2025"/>
    <x v="1"/>
    <x v="0"/>
    <s v="Al ser control correctivo, no se requirió aplicar"/>
    <m/>
  </r>
  <r>
    <s v="RP-4995"/>
    <x v="3"/>
    <s v="FND-29343"/>
    <s v="R5-MPMU"/>
    <s v="Riesgos de gestión / estratégicos"/>
    <s v="Abierto"/>
    <s v="MPMU-CC24: Recuperación de consumos dejados de facturar a través del inicio del debido proceso para suspensión y/o corte del servicio."/>
    <x v="0"/>
    <s v="Descripción: Iniciar el debido proceso para efectuar la suspensión y/o corte de servicio a los predios que no perrmitan el ingreso para realizar la investigación de posibles usos no autorizados del servicio de acuerdo con lo establecido en el contrato de condiciones uniformes de la Empresa."/>
    <s v="Control Vigente"/>
    <s v="* Carta externa (suspensión y/o corte)._x000a_* Relación de avisos  SAP T2 cerrado en estado &quot;inefectivo&quot; y con observación &quot;no permite ingreso&quot;."/>
    <s v="Agudelo Cruz Cruz, Gina Paola Paola_x000a_Arenas Ramirez, Paola Andrea_x000a_Ariza Gonzalez, Jorge Eduardo_x000a_Martinez Morales, Angela Maria_x000a_Rojas Cruz, Liz Zamira"/>
    <s v="Delgado Munevar Munevar, Aura Patricia Patricia"/>
    <s v=""/>
    <s v="1/01/2024"/>
    <s v="31/12/2024"/>
    <s v="Con Autocontrol"/>
    <s v="Durante el periodo no se activó el control correctivo porque no se materializo la consecuencia identificada"/>
    <s v="Con Monitoreo/Seguimiento"/>
    <s v="El control se encuentra diseñado en su descripción en la matriz de riesgos de acuerdo con la metodología establecida en el momento que se redactó; es importante que este control se documente en el documento metodológico que aplique y en la nueva matriz de riesgos con las características propias de un control de acuerdo con la metodología vigente_x000a_Durante el periodo no se activó el control correctivo, ya que no se materializo la consecuencia identificada"/>
    <m/>
    <s v="Control revisado"/>
    <s v="30/01/2025"/>
    <x v="1"/>
    <x v="0"/>
    <s v="Al ser control correctivo, no se requirió aplicar"/>
    <m/>
  </r>
  <r>
    <s v="RP-4977"/>
    <x v="3"/>
    <s v="FND-29340"/>
    <s v="R2-MPMU"/>
    <s v="Riesgos de gestión / estratégicos"/>
    <s v="Abierto"/>
    <s v="MPMU-CC6: Retroalimentar al personal de atención  y trámite de PQR las incidencias presentadas con el fin de realizar acciones correctivas."/>
    <x v="0"/>
    <s v="Descripción: En el informe de gestión mensual de la División de Atención al Cliente se consolida la gestión realizada a la calidad de las PQR conforme a los criterios establecidos en el &quot;MUAC051 Calidad PQR´s Escritas&quot; generando un reporte estadístico de las incidencias encontradas, el cual se retroalimenta al equipo de Analistas y Profesionales encargados de dar respuesta a las PQR para generar las acciones correctivas."/>
    <s v="Control Vigente"/>
    <s v="Informe de gestión  de la División de Atención  al Cliente_x000a_(Capítulo: Calidad PQRs Escritas)"/>
    <s v="Agudelo Cruz Cruz, Gina Paola Paola_x000a_Arenas Ramirez, Paola Andrea_x000a_Ariza Gonzalez, Jorge Eduardo_x000a_Martinez Morales, Angela Maria_x000a_Rojas Cruz, Liz Zamira"/>
    <s v="Delgado Munevar Munevar, Aura Patricia Patricia"/>
    <s v=""/>
    <s v="1/01/2024"/>
    <s v="31/12/2024"/>
    <s v="Con Autocontrol"/>
    <s v="Durante el periodo no se activó el control correctivo porque no se materializo la consecuencia identificada"/>
    <s v="Con Monitoreo/Seguimiento"/>
    <s v="El control se encuentra diseñado en su descripción en la matriz de riesgos de acuerdo con la metodología establecida en el momento que se redactó; es importante que este control se documente en el documento metodológico que aplique y en la nueva matriz de riesgos con las características propias de un control de acuerdo con la metodología vigente. _x000a_Durante el periodo no se activó el control correctivo, ya que no se materializo la consecuencia identificada"/>
    <m/>
    <s v="Control revisado"/>
    <s v="30/01/2025"/>
    <x v="1"/>
    <x v="0"/>
    <s v="Al ser control correctivo, no se requirió aplicar"/>
    <m/>
  </r>
  <r>
    <s v="RP-4972"/>
    <x v="3"/>
    <s v="FND-29339"/>
    <s v="R1-MPMU"/>
    <s v="Riesgos de gestión / estratégicos"/>
    <s v="Abierto"/>
    <s v="MPMU-CP1: Verificar y validar los parámetros técnicos, comerciales y geográficos asociados a las cuentas contrato  con el fin de minimizar las inconsistencias y asegurar la calidad de la data para el proceso masivo de la factura."/>
    <x v="2"/>
    <s v="Descripción: De acuerdo al calendario de facturación, se descarga de SAP por porción los suscriptores facturables y se realiza una validación de la integridad de los parámetros técnicos, comerciales y geográficos asociados a las cuentas contrato que pueden afectar la calidad de la data para el proceso masivo de la factura. Posteriormente, se genera informes que son remitidos a los Directores Comerciales y encargados del proceso en las zonas para su análisis y actualización de parámetros."/>
    <s v="Control Vigente"/>
    <s v="1)Reporte de Preselección_x000a__x000a_2)Correo electrónico enviado a las zonas _x000a__x000a_3)Memorando Interno con el consolidado de la vigencia de facturación (BIMESTRAL)"/>
    <s v="Agudelo Cruz Cruz, Gina Paola Paola_x000a_Arenas Ramirez, Paola Andrea_x000a_Ariza Gonzalez, Jorge Eduardo_x000a_Martinez Morales, Angela Maria_x000a_Rojas Cruz, Liz Zamira"/>
    <s v="Delgado Munevar Munevar, Aura Patricia Patricia"/>
    <s v="Ger Servicio al Cliente - Dir Apoyo Comercial"/>
    <s v="1/01/2024"/>
    <s v="31/12/2024"/>
    <s v="Con Autocontrol"/>
    <s v="Se realiza verificación y validación de los parámetros técnicos, comerciales y geográficos asociados a las cuentas contrato facturables a través de la preselección. "/>
    <s v="Con Monitoreo/Seguimiento"/>
    <s v="Diseño del control: _x000a_ El control se encuentra diseñado en su descripción en la matriz de riesgos de acuerdo con la metodología establecida en el momento que se redactó; es importante que este control se documente en el documento metodológico que aplique y en la nueva matriz de riesgos con las características propias de un control de acuerdo con la metodología vigente en el 2024._x000a_ Ejecución del control: _x000a_ Se adjunta como evidencia los correos electrónicos con cambio de clases de uso, estrato y catastro de usuarios de las 5 zonas y los reportes de los meses de agosto a octubre; sin embargo, no se adjunta el memorando interno con el consolidado de la información (bimestral), por lo que no se puede verificar la aplicación correcta del control. Se recuerda que el periodo de reporte del control es cuatrimestral, por lo que debe cobijar en este caso los meses de septiembre a diciembre."/>
    <s v=""/>
    <s v="Control revisado"/>
    <s v="21/01/2025"/>
    <x v="1"/>
    <x v="2"/>
    <m/>
    <m/>
  </r>
  <r>
    <s v="RP-4981"/>
    <x v="3"/>
    <s v="FND-29340"/>
    <s v="R2-MPMU"/>
    <s v="Riesgos de gestión / estratégicos"/>
    <s v="Abierto"/>
    <s v="MPMU-CP10: Realizar seguimiento para el cumplimiento de tiempos de respuesta de PQRs conforme a la Ley."/>
    <x v="2"/>
    <s v="Descripción: El auxiliar administrativo nivel 32 del proceso SAPEI encargado del registro de las PQRs realiza seguimiento a los tiempos de respuesta a través del cuadro de control llamado &quot;Gestión Correspondencia SAPEI&quot; con el fin de gestionar una respuesta a la PQR de manera oportuna."/>
    <s v="Control Vigente"/>
    <s v="Cuadro de control &quot;Gestión Correspondencia SAPEI&quot; en excel."/>
    <s v="Agudelo Cruz Cruz, Gina Paola Paola_x000a_Arenas Ramirez, Paola Andrea_x000a_Ariza Gonzalez, Jorge Eduardo_x000a_Martinez Morales, Angela Maria_x000a_Rojas Cruz, Liz Zamira"/>
    <s v="Delgado Munevar Munevar, Aura Patricia Patricia"/>
    <s v="Ger Servicio al Cliente - Dir Apoyo Comercial"/>
    <s v="1/01/2024"/>
    <s v="31/12/2024"/>
    <s v="Con Autocontrol"/>
    <s v="Se realiza seguimiento a los tiempos de respuesta a través del cuadro de control llamado &quot;Gestión Correspondencia SAPEI&quot;. "/>
    <s v="Con Monitoreo/Seguimiento"/>
    <s v="El control se encuentra diseñado en su descripción en la matriz de riesgos de acuerdo con la metodología establecida en el momento que se redactó; es importante que este control se documente en el documento metodológico que aplique y en la nueva matriz de riesgos con las características propias de un control de acuerdo con la metodología vigente. _x000a_Se adjunta como evidencia y cumplimiento del control  a través del cuadro de control llamado &quot;Gestión Correspondencia SAPEI&quot;"/>
    <m/>
    <s v="Control revisado"/>
    <s v="30/01/2025"/>
    <x v="1"/>
    <x v="1"/>
    <m/>
    <m/>
  </r>
  <r>
    <s v="RP-4982"/>
    <x v="3"/>
    <s v="FND-29341"/>
    <s v="R3-MPMU"/>
    <s v="Riesgos de gestión / estratégicos"/>
    <s v="Abierto"/>
    <s v="MPMU-CP11: Atender de forma oportuna las solicitudes aprobadas para la instalación de acometidas."/>
    <x v="2"/>
    <s v="Descripción: Con base en los requerimientos de los usuarios que ya hayan sido aprobados, se realiza una programación para la instalación de acometidas y medidores, planificando el personal, equipos y materiales necesarios. Posteriormente se cuantifica los dias de cumplimiento del aviso."/>
    <s v="Control Vigente"/>
    <s v="Archivo &quot;Seguimiento a la programación de instalación de medidores y acometidas&quot; en excel"/>
    <s v="Agudelo Cruz Cruz, Gina Paola Paola_x000a_Arenas Ramirez, Paola Andrea_x000a_Ariza Gonzalez, Jorge Eduardo_x000a_Martinez Morales, Angela Maria_x000a_Rojas Cruz, Liz Zamira"/>
    <s v="Delgado Munevar Munevar, Aura Patricia Patricia"/>
    <s v="Ger Servicio al Cliente - Ger Z5 - Dir Servicio Comercial Z5_x000a_Ger Servicio al Cliente - Ger Z4 - Dir Servicio Comercial Z4_x000a_Ger Servicio al Cliente - Ger Z2 - Dir Servicio Comercial Z2_x000a_Ger Servicio al Cliente - Ger Z3 - Dir Servicio Comercial Z3_x000a_Ger Servicio al Cliente - Ger Z1 - Dir Servicio Comercial Z1"/>
    <s v="1/01/2024"/>
    <s v="31/12/2024"/>
    <s v="Con Autocontrol"/>
    <s v="Se adjunta muestra del cumplimiento del control por parte de la Zonas"/>
    <s v="Con Monitoreo/Seguimiento"/>
    <s v="El control se encuentra diseñado en su descripción en la matriz de riesgos de acuerdo con la metodología establecida en el momento que se redactó; es importante que este control se documente en el documento metodológico que aplique y en la nueva matriz de riesgos con las características propias de un control de acuerdo con la metodología vigente. _x000a_Se adjunta como evidencia y cumplimiento del control a través de archivo consolidado donde se registra la información, solo de la zona 1 y la zona 4"/>
    <m/>
    <s v="Control revisado"/>
    <s v="30/01/2025"/>
    <x v="1"/>
    <x v="2"/>
    <m/>
    <m/>
  </r>
  <r>
    <s v="RP-4983"/>
    <x v="3"/>
    <s v="FND-29341"/>
    <s v="R3-MPMU"/>
    <s v="Riesgos de gestión / estratégicos"/>
    <s v="Abierto"/>
    <s v="MPMU-CP12: Realizar seguimiento a la gestión operativa y comercial de la zona."/>
    <x v="2"/>
    <s v="Descripción: En este espacio cada Dirección de zona expone las principales dificultades o necesidades relacionadas con la gestión operativa y comercial, con el fin de dar solución o proponer planes de trabajo, acorde con la Resolución N° 164 de 2015 Subcomités de Control Interno."/>
    <s v="Control Vigente"/>
    <s v="Acta de Subcomité de Control Interno de las Gerencias de Zona"/>
    <s v="Agudelo Cruz Cruz, Gina Paola Paola_x000a_Arenas Ramirez, Paola Andrea_x000a_Ariza Gonzalez, Jorge Eduardo_x000a_Martinez Morales, Angela Maria_x000a_Rojas Cruz, Liz Zamira"/>
    <s v="Delgado Munevar Munevar, Aura Patricia Patricia"/>
    <s v="Gerencia Servicio al Cliente - Ger Z5_x000a_Gerencia Servicio al Cliente - Ger Z4_x000a_Gerencia Servicio al Cliente - Ger Z2_x000a_Gerencia Servicio al Cliente - Ger Z3_x000a_Gerencia Servicio al Cliente - Ger Z1"/>
    <s v="1/01/2024"/>
    <s v="31/12/2024"/>
    <s v="Con Autocontrol"/>
    <s v="e adjunta muestra de los subcomite realizados por las Zonas, en donde se revisan los diferentes temas establecidos en la Resolución 1034 del 18 de diciembre de 2023"/>
    <s v="Con Monitoreo/Seguimiento"/>
    <s v="El control se encuentra diseñado en su descripción en la matriz de riesgos de acuerdo con la metodología establecida en el momento que se redactó; es importante que este control se documente en el documento metodológico que aplique y en la nueva matriz de riesgos con las características propias de un control de acuerdo con la metodología vigente_x000a_se puede evidenciar la ejecución del control solo para la zona1,de acuerdo con la evidencia cargada "/>
    <m/>
    <s v="Control revisado"/>
    <s v="30/01/2025"/>
    <x v="1"/>
    <x v="2"/>
    <m/>
    <m/>
  </r>
  <r>
    <s v="RP-4984"/>
    <x v="3"/>
    <s v="FND-29341"/>
    <s v="R3-MPMU"/>
    <s v="Riesgos de gestión / estratégicos"/>
    <s v="Abierto"/>
    <s v="MPMU-CP13: Asesorar a los clientes en el proceso de acometidas para incorporarlos como usuarios de los servicios de acueducto y/o alcantarillado, o que se encuentren desarrollando proyectos de construcción de unidades residenciales o no residenciales."/>
    <x v="2"/>
    <s v="Descripción: Dentro de los procedimientos MPMU0201P, MPMU0202P, MPMU0203P, MPMU0204P se indica que el Tecnólogo de obras civiles realiza las visitas de asesoría técnica previa a la radicación de documentos por parte del urbanizador o constructor, con el objetivo de indicarle a éste las obras necesarias para la instalación del servicio solicitado. Posteriormente, el Tecnólogo de obras civiles verifica en terreno y recibe a conformidad las obras, informando al usuario para que radique la solicitud de instalación. Finalmente, el funcionario designado en urbanizadores y constructores crea el registro en SAP, realiza la liquidación y da trámite de acuerdo con el tipo de solicitud (acometidas de acueducto o alcantarillado, independizaciones, ampliaciones de diámetro, servicio temporal de obra TPO), generando la orden de ejecución a la División Operación Comercial de las zonas."/>
    <s v="Control Vigente"/>
    <s v="Cuadro de indicadores mensual de las zonas."/>
    <s v="Agudelo Cruz Cruz, Gina Paola Paola_x000a_Arenas Ramirez, Paola Andrea_x000a_Ariza Gonzalez, Jorge Eduardo_x000a_Martinez Morales, Angela Maria_x000a_Rojas Cruz, Liz Zamira"/>
    <s v="Delgado Munevar Munevar, Aura Patricia Patricia"/>
    <s v="Ger Servicio al Cliente - Ger Z5 - Dir Servicio Acueducto y Alcantarillado Z5_x000a_Ger Servicio al Cliente - Ger Z4 - Dir Servicio Acueducto y Alcantarillado Z4_x000a_Ger Servicio al Cliente - Ger Z2 - Dir Servicio Acueducto y Alcantarillado Z2_x000a_Ger Servicio al Cliente - Ger Z3 - Dir Servicio Acueducto y Alcantarillado Z3_x000a_Ger Servicio al Cliente - Ger Z1 - Dir Servicio Acueducto y Alcantarillado Z1"/>
    <s v="1/01/2024"/>
    <s v="31/12/2024"/>
    <s v="Con Autocontrol"/>
    <s v="Se adjunta muestra del cumplimiento del control por parte de la Zonas"/>
    <s v="Con Monitoreo/Seguimiento"/>
    <s v=" El control se encuentra diseñado en su descripción en la matriz de riesgos de acuerdo con la metodología establecida en el momento que se redactó; es importante que este control se documente en el documento metodológico que aplique y en la nueva matriz de riesgos con las características propias de un control de acuerdo con la metodología vigente. "/>
    <s v="Se adjunta como evidencia de ejecución el reporte del indicador por zona cargado en APA; sin embargo no se presenta para todas las zonas"/>
    <s v="Control revisado"/>
    <s v="30/01/2025"/>
    <x v="1"/>
    <x v="2"/>
    <m/>
    <m/>
  </r>
  <r>
    <s v="RP-4985"/>
    <x v="3"/>
    <s v="FND-29341"/>
    <s v="R3-MPMU"/>
    <s v="Riesgos de gestión / estratégicos"/>
    <s v="Abierto"/>
    <s v="MPMU-CP14: Notificar a Constructores y Urbanizadores para subsanar  las inconsistencias por las cuales fue inefectiva la ejecución del aviso SAP."/>
    <x v="2"/>
    <s v="Descripción: La División de Operación Comercial de las zonas realiza la revisión y el cierre del aviso SAP de orden de ejecución del servicio, especificando si fue o no efectivo y detallando las causas por las cuales no se pudo ejecutar el servicio. Posteriormente, envía correo electrónico para agilizar el tratamiento con el grupo de Urbanizadores y Constructores, quienes revisan periódicamente el estado de los avisos y realizan las gestiones correspondientes."/>
    <s v="Control Vigente"/>
    <s v="Notificaciones de Correo electrónico enviada a Constructores yUrbanizadores"/>
    <s v="Agudelo Cruz Cruz, Gina Paola Paola_x000a_Arenas Ramirez, Paola Andrea_x000a_Ariza Gonzalez, Jorge Eduardo_x000a_Martinez Morales, Angela Maria_x000a_Rojas Cruz, Liz Zamira"/>
    <s v="Delgado Munevar Munevar, Aura Patricia Patricia"/>
    <s v="Ger Servicio al Cliente - Ger Z5 - Dir Servicio Comercial Z5_x000a_Ger Servicio al Cliente - Ger Z4 - Dir Servicio Comercial Z4_x000a_Ger Servicio al Cliente - Ger Z2 - Dir Servicio Comercial Z2_x000a_Ger Servicio al Cliente - Ger Z3 - Dir Servicio Comercial Z3_x000a_Ger Servicio al Cliente - Ger Z1 - Dir Servicio Comercial Z1"/>
    <s v="1/01/2024"/>
    <s v="31/12/2024"/>
    <s v="Con Autocontrol"/>
    <s v="Se adjunta muestra del cumplimiento del control por parte de la Zonas"/>
    <s v="Con Monitoreo/Seguimiento"/>
    <s v="El control se encuentra diseñado en su descripción en la matriz de riesgos de acuerdo con la metodología establecida en el momento que se redactó; es importante que este control se documente en el documento metodológico que aplique y en la nueva matriz de riesgos con las características propias de un control de acuerdo con la metodología vigente. "/>
    <s v=" Se realiza ejecución del control, se anexa muestra del reporte realizado a Urbanizadores y Constructores en los casos que fue necesario."/>
    <s v="Control revisado"/>
    <s v="30/01/2025"/>
    <x v="1"/>
    <x v="1"/>
    <m/>
    <m/>
  </r>
  <r>
    <s v="RP-4986"/>
    <x v="3"/>
    <s v="FND-29341"/>
    <s v="R3-MPMU"/>
    <s v="Riesgos de gestión / estratégicos"/>
    <s v="Abierto"/>
    <s v="MPMU-CP15: Realizar seguimiento y control a los subprocesos de gestión del desarrollo urbano e incorporación de usuarios para detectar las dificultades y ruta crítica en la incorporación de usuarios con el fin de establecer acciones al interior de la Empresa, según lo definido en la Resolución 651 de 2019 Reglamento de Urbanizadores y Constructores (Artículo 9. Seguimiento y Control)."/>
    <x v="2"/>
    <s v="Realizar seguimiento y control a los subprocesos de gestión del desarrollo urbano e incorporación de usuarios_x000a_Objetivo: Realizar seguimiento y control a los subprocesos de gestión del desarrollo urbano e incorporación de usuarios para detectar las dificultades y ruta crítica en la incorporación de usuarios con el fin de establecer acciones al interior de la Empresa, según lo definido en la Resolución 651 de 2019 Reglamento de Urbanizadores y Constructores (Artículo 9. Seguimiento y Control)._x000a_Descripción: El seguimiento se llevará a cabo por el Gerente de Zona, los Directores de Servicio Comercial, los Directores de Servicio Acueducto y Alcantarillado, el delegado de la Dirección de Apoyo Técnico y los profesionales involucrados en el seguimiento al subproceso que determine la Gerencia de Zona. El seguimiento se realizará mínimo cada tres (3) meses o cada vez que así se determine. Cada Gerencia de Zona realiza seguimiento a los compromisos establecidos. A criterio del Gerente de zona, los proyectos considerados de mayor relevancia serán expuestos en comité de Área de la Gerencia Corporativa de Servicio al Cliente. Lo anterior, según lo definido en la Resolución 651 de 2019 Reglamento de Urbanizadores y Constructores (Artículo 9. Seguimiento y Control).  En el caso que no se logre un acuerdo se escala con la Gerencia de Servicio al Cliente."/>
    <s v="Control Vigente"/>
    <s v="Ayudas de memoria de las reuniones de seguimiento _x000a__x000a_Lista de Asistencia de las reuniones de seguimiento"/>
    <s v="Agudelo Cruz Cruz, Gina Paola Paola_x000a_Arenas Ramirez, Paola Andrea_x000a_Ariza Gonzalez, Jorge Eduardo_x000a_Martinez Morales, Angela Maria_x000a_Rojas Cruz, Liz Zamira"/>
    <s v="Delgado Munevar Munevar, Aura Patricia Patricia"/>
    <s v="Ger Servicio al Cliente - Dir Apoyo Tecnico_x000a_Gerencia Servicio al Cliente - Ger Z5_x000a_Gerencia Servicio al Cliente - Ger Z4_x000a_Gerencia Servicio al Cliente - Ger Z2_x000a_Gerencia Servicio al Cliente - Ger Z3_x000a_Gerencia Servicio al Cliente - Ger Z1_x000a_Gerencia Servicio al Cliente"/>
    <s v="1/01/2024"/>
    <s v="31/12/2024"/>
    <s v="Con Autocontrol"/>
    <s v="Se estan realizando las mesas de trabajo y se espera cargar la información reciente"/>
    <s v="Con Monitoreo/Seguimiento"/>
    <s v="El control se encuentra diseñado en su descripción en la matriz de riesgos de acuerdo con la metodología establecida en el momento que se redactó; es importante que este control se documente en el documento metodológico que aplique y en la nueva matriz de riesgos con las características propias de un control de acuerdo con la metodología vigente. "/>
    <s v="No se carga evidencia. Por lo anterior, no se puede evidenciar ejecución del control."/>
    <s v="Control revisado"/>
    <s v="30/01/2025"/>
    <x v="1"/>
    <x v="0"/>
    <s v="No se puede determinar como se lleva a cabo el control"/>
    <m/>
  </r>
  <r>
    <s v="RP-4987"/>
    <x v="3"/>
    <s v="FND-29341"/>
    <s v="R3-MPMU"/>
    <s v="Riesgos de gestión / estratégicos"/>
    <s v="Abierto"/>
    <s v="MPMU-CP16: Detectar las dificultades y ruta crítica en la incorporación de usuarios con el fin de establecer acciones entre la Empresa y el Urbanizador o Constructor"/>
    <x v="2"/>
    <s v="Descripción: En esta mesa de trabajo de acuerdo con la complejidad del caso, asisten el Gerente de Zona y/o Director, Supervisor y Coordinador de Urbanizadores y Constructores, que se reúnen con el Urbanizador y/o Constructor con el fin de identificar soluciones, oportunidades de mejoramiento y optimización a través de la revisión de los indicadores del proceso comercial y el detalle de avance de los proyectos y trámites que evidencian demoras y dificultades, generando compromisos de las partes. Lo anterior, según lo definido en la Resolución 651 de 2019 Reglamento de Urbanizadores y Constructores (Artículo 9. Seguimiento y Control). En el caso que no se logre un acuerdo se escala con la Gerencia de Servicio al Cliente."/>
    <s v="Control Vigente"/>
    <s v="Ayudas de memoria de las  mesas agilizadoras_x000a__x000a_Lista de Asistencia de las mesas agilizadoras"/>
    <s v="Agudelo Cruz Cruz, Gina Paola Paola_x000a_Arenas Ramirez, Paola Andrea_x000a_Ariza Gonzalez, Jorge Eduardo_x000a_Martinez Morales, Angela Maria_x000a_Rojas Cruz, Liz Zamira"/>
    <s v="Delgado Munevar Munevar, Aura Patricia Patricia"/>
    <s v="Ger Servicio al Cliente - Dir Apoyo Tecnico_x000a_Gerencia Servicio al Cliente - Ger Z5_x000a_Gerencia Servicio al Cliente - Ger Z4_x000a_Gerencia Servicio al Cliente - Ger Z2_x000a_Gerencia Servicio al Cliente - Ger Z3_x000a_Gerencia Servicio al Cliente - Ger Z1_x000a_Gerencia Servicio al Cliente"/>
    <s v="1/01/2024"/>
    <s v="31/12/2024"/>
    <s v="Con Autocontrol"/>
    <s v="Se estan realizando las mesas de trabajo y se espera cargar la iinformción de los soportes recientes"/>
    <s v="Con Monitoreo/Seguimiento"/>
    <s v="El control se encuentra diseñado en su descripción en la matriz de riesgos de acuerdo con la metodología establecida en el momento que se redactó; es importante que este control se documente en el documento metodológico que aplique y en la nueva matriz de riesgos con las características propias de un control de acuerdo con la metodología vigente. "/>
    <s v="No se carga evidencia. Por lo anterior, no se puede evidenciar ejecución del control."/>
    <s v="Control revisado"/>
    <s v="30/01/2025"/>
    <x v="1"/>
    <x v="0"/>
    <s v="No se puede determinar como se lleva a cabo el control"/>
    <m/>
  </r>
  <r>
    <s v="RP-4988"/>
    <x v="3"/>
    <s v="FND-29342"/>
    <s v="R4-MPMU"/>
    <s v="Riesgos de gestión / estratégicos"/>
    <s v="Abierto"/>
    <s v="MPMU-CP17: Realizar seguimiento al usuario orientado a la solución de las anomalías que impiden la medición de los consumos"/>
    <x v="2"/>
    <s v="Descripción: Cuando el usuario no permite realizar las actividades pertinentes para determinar las diferencias reales de consumos, la Zona optará por ejecutar la actividad más conveniente para dar solución a las anomalías. 1) Comunicación al usuario por incumplimiento del contrato mediante Carta Externa a través de CORI. 2) Reajuste de promedio histórico conforme a SUI (Sistema ünico de Información) 3) Gestión comunitaria contacta al usuario para sensibilizarlo y así gestionar la solución de la anomalía."/>
    <s v="Control Vigente"/>
    <s v="1) Relación excel de Comunicaciones Externa enviadas a los usuarios._x000a__x000a_2) Relación excel de cuentas contrato con cambio de Consumo Promedio Histórico (CPH) registrado en SAP al consumo establecido en SUI._x000a__x000a_3) Relación en excel de los usuarios abordados por gestión Comunitaria."/>
    <s v="Agudelo Cruz Cruz, Gina Paola Paola_x000a_Arenas Ramirez, Paola Andrea_x000a_Ariza Gonzalez, Jorge Eduardo_x000a_Martinez Morales, Angela Maria_x000a_Rojas Cruz, Liz Zamira"/>
    <s v="Delgado Munevar Munevar, Aura Patricia Patricia"/>
    <s v="Ger Servicio al Cliente - Dir Gestion Comunitaria_x000a_Ger Servicio al Cliente - Ger Z5 - Dir Servicio Comercial Z5_x000a_Ger Servicio al Cliente - Ger Z4 - Dir Servicio Comercial Z4_x000a_Ger Servicio al Cliente - Ger Z2 - Dir Servicio Comercial Z2_x000a_Ger Servicio al Cliente - Ger Z3 - Dir Servicio Comercial Z3_x000a_Ger Servicio al Cliente - Ger Z1 - Dir Servicio Comercial Z1"/>
    <s v="1/01/2024"/>
    <s v="31/12/2024"/>
    <s v="Con Autocontrol"/>
    <s v="Se adjunta muestra del cumplimiento del control por parte de la Zonas"/>
    <s v="Con Monitoreo/Seguimiento"/>
    <s v="El control se encuentra diseñado en su descripción en la matriz de riesgos de acuerdo con la metodología establecida en el momento que se redactó; es importante que este control se documente en el documento metodológico que aplique y en la nueva matriz de riesgos con las características propias de un control de acuerdo con la metodología vigente"/>
    <s v="Se cargan evidencia de la zona 1 y 4; sin embargo, la información no contienen 1) Relación excel de Comunicaciones Externa enviadas a los usuarios. 2) Relación excel de cuentas contrato con cambio de Consumo Promedio Histórico (CPH) registrado en SAP al consumo establecido en SUI. 3) Relación en excel de los usuarios abordados por gestión Comunitaria. Lo anterior fueron los medio de verificación definidos para evidenciar la ejecución del control; por lo tanto no se puede indicar el cumplimiento del control"/>
    <s v="Control revisado"/>
    <s v="30/01/2025"/>
    <x v="1"/>
    <x v="2"/>
    <s v="No se puede determinar como se lleva a cabo el control"/>
    <m/>
  </r>
  <r>
    <s v="RP-4989"/>
    <x v="3"/>
    <s v="FND-29342"/>
    <s v="R4-MPMU"/>
    <s v="Riesgos de gestión / estratégicos"/>
    <s v="Abierto"/>
    <s v="MPMU-CP18: Asegurar la entrega de los volantes a los usuarios de la cuentas contrato que presentan desviaciones significativas reportadas por precrítica y  entregados por operación comercial."/>
    <x v="2"/>
    <s v="Descripción: El área de precritica remite a operación comercial el archivo de excel reportando los predios a los cuales se debe realizar revisión previa a facturación para su revisión y posteriormente precritica remite el arhivo final al contratista de impresión de volantes. Finalmente, el área de Operación Comercial gestiona la entrega de los volantes al usuario con el grupo de reparto."/>
    <s v="Control Vigente"/>
    <s v="Planilla Control Trabajo Volanteo"/>
    <s v="Agudelo Cruz Cruz, Gina Paola Paola_x000a_Arenas Ramirez, Paola Andrea_x000a_Ariza Gonzalez, Jorge Eduardo_x000a_Martinez Morales, Angela Maria_x000a_Rojas Cruz, Liz Zamira"/>
    <s v="Delgado Munevar Munevar, Aura Patricia Patricia"/>
    <s v="Ger Servicio al Cliente - Ger Z5 - Dir Servicio Comercial Z5_x000a_Ger Servicio al Cliente - Ger Z4 - Dir Servicio Comercial Z4_x000a_Ger Servicio al Cliente - Ger Z2 - Dir Servicio Comercial Z2_x000a_Ger Servicio al Cliente - Ger Z3 - Dir Servicio Comercial Z3_x000a_Ger Servicio al Cliente - Ger Z1 - Dir Servicio Comercial Z1"/>
    <s v="1/01/2024"/>
    <s v="31/12/2024"/>
    <s v="Con Autocontrol"/>
    <s v="Se adjunta muestra del cumplimiento del control por parte de la Zonas"/>
    <s v="Con Monitoreo/Seguimiento"/>
    <s v="El control se encuentra diseñado en su descripción en la matriz de riesgos de acuerdo con la metodología establecida en el momento que se redactó; es importante que este control se documente en el documento metodológico que aplique y en la nueva matriz de riesgos con las características propias de un control de acuerdo con la metodología vigente "/>
    <s v=" Solo se carga evidencia de cumplimiento del control para la zona 4 y 1. Se recuerda que el control debe ejecutar en todas las zonas"/>
    <s v="Control revisado"/>
    <s v="30/01/2025"/>
    <x v="1"/>
    <x v="2"/>
    <m/>
    <m/>
  </r>
  <r>
    <s v="RP-4990"/>
    <x v="3"/>
    <s v="FND-29342"/>
    <s v="R4-MPMU"/>
    <s v="Riesgos de gestión / estratégicos"/>
    <s v="Abierto"/>
    <s v="MPMU-CP19: Realizar la planificación de recursos de acuerdo con las necesidades requeridas para la operación y la demanda de los usuarios"/>
    <x v="2"/>
    <s v="Descripción: Anualmente las zonas remiten las necesidades de medidores, cajillas y demás materiales para que la Dirección de Apoyo Técnico tramite lo correspondiente de acuerdo con lo definido en el procedimiento MPEE0209P &quot;Planificación y control de centros de costo&quot;."/>
    <s v="Control Vigente"/>
    <s v="MPEE0209F09 &quot;Plantilla planificación y presupuestación&quot;"/>
    <s v="Agudelo Cruz Cruz, Gina Paola Paola_x000a_Arenas Ramirez, Paola Andrea_x000a_Ariza Gonzalez, Jorge Eduardo_x000a_Martinez Morales, Angela Maria_x000a_Rojas Cruz, Liz Zamira"/>
    <s v="Delgado Munevar Munevar, Aura Patricia Patricia"/>
    <s v="Ger Servicio al Cliente - Dir Apoyo Tecnico_x000a_Gerencia Servicio al Cliente - Ger Z5_x000a_Gerencia Servicio al Cliente - Ger Z4_x000a_Gerencia Servicio al Cliente - Ger Z2_x000a_Gerencia Servicio al Cliente - Ger Z3_x000a_Gerencia Servicio al Cliente - Ger Z1"/>
    <s v="1/01/2024"/>
    <s v="31/12/2024"/>
    <s v="Sin Autocontrol"/>
    <s v=""/>
    <s v="Con Monitoreo/Seguimiento"/>
    <s v="El control se encuentra diseñado en su descripción en la matriz de riesgos de acuerdo con la metodología establecida en el momento que se redactó; es importante que este control se documente en el documento metodológico que aplique y en la nueva matriz de riesgos con las características propias de un control de acuerdo con la metodología vigente"/>
    <s v="La evidencia que se carga corresponde al año 2023, se debe tener en cuenta que la periodicidad del control es anual y puede que no se haya ejecutado aún, si es así debería haberse informado en el autocontrol y cargar la evidencia que corresponda en el periodo que se ejecute."/>
    <s v="Control revisado"/>
    <s v="30/01/2025"/>
    <x v="1"/>
    <x v="3"/>
    <m/>
    <m/>
  </r>
  <r>
    <s v="RP-4973"/>
    <x v="3"/>
    <s v="FND-29339"/>
    <s v="R1-MPMU"/>
    <s v="Riesgos de gestión / estratégicos"/>
    <s v="Abierto"/>
    <s v="MPMU-CP2: Dar tratamiento a las cuentas contrato que son susceptibles de facturación para que sean incluidas dentro del proceso masivo de la generación de la factura."/>
    <x v="2"/>
    <s v="Descripción: 1) El grupo de masivos genera el reporte de las cuentas contrato que no facturaron con clase de instalación 01.Activo y 02.Suspendido; posteriormente, lo remite al área de critica analítica de las zonas. 2) El área de critica de las zonas analiza el reporte de masivos, da tratamiento a las cuentas susceptibles de facturar y reporta aquellas que no son de su competencia a las diferentes áreas de la Empresa. Finalmente, reporta el resultado obtenido al grupo masivo de la factura."/>
    <s v="Control Vigente"/>
    <s v="1)Archivo Excel de Clase de Instalación_x000a__x000a_2)Correo electrónico al área (cuando aplique)"/>
    <s v="Agudelo Cruz Cruz, Gina Paola Paola_x000a_Arenas Ramirez, Paola Andrea_x000a_Ariza Gonzalez, Jorge Eduardo_x000a_Martinez Morales, Angela Maria_x000a_Rojas Cruz, Liz Zamira"/>
    <s v="Delgado Munevar Munevar, Aura Patricia Patricia"/>
    <s v="Ger Servicio al Cliente - Dir Apoyo Comercial_x000a_Ger Servicio al Cliente - Ger Z5 - Dir Servicio Comercial Z5_x000a_Ger Servicio al Cliente - Ger Z4 - Dir Servicio Comercial Z4_x000a_Ger Servicio al Cliente - Ger Z2 - Dir Servicio Comercial Z2_x000a_Ger Servicio al Cliente - Ger Z3 - Dir Servicio Comercial Z3_x000a_Ger Servicio al Cliente - Ger Z1 - Dir Servicio Comercial Z1"/>
    <s v="1/01/2024"/>
    <s v="31/12/2024"/>
    <s v="Con Autocontrol"/>
    <s v="Se adjunta soporte de ejecución del control por parte del área"/>
    <s v="Con Monitoreo/Seguimiento"/>
    <s v="Se adjuntan los archivos de excel con la información, no es fácil identificar con la información cargada si corresponde a la ejecución del control en el periodo evaluado, no se adjunta elcorreo electrónico que aparece como medio de verificación"/>
    <s v="El control se encuentra diseñado en su descripción en la matriz de riesgos de acuerdo con la metodología establecida en el momento de actualización de la matriz, es importante que este control se documente en el documento metodológico que aplique  con las características propias de un control, el control debe actualizarse con la nueva metodología implementada."/>
    <s v="Control revisado"/>
    <s v="30/01/2025"/>
    <x v="1"/>
    <x v="4"/>
    <m/>
    <m/>
  </r>
  <r>
    <s v="RP-4991"/>
    <x v="3"/>
    <s v="FND-29342"/>
    <s v="R4-MPMU"/>
    <s v="Riesgos de gestión / estratégicos"/>
    <s v="Abierto"/>
    <s v="MPMU-CP20: Identificar y reportar las cuentas contrato que han sido objeto de estimación a las diferentes áreas (acueducto, alcantarillado, división atención al cliente, división operación comercial) para que realicen las gestiones correspondientes."/>
    <x v="2"/>
    <s v="Descripción: El equipo de crítica genera un reporte de las cuentas facturadas por promedio a través del módulo de pantalla única de crítica analítica (PUCA) y remite por correo electronico el archivo de excel a las áreas responsables (acueducto, alcantarillado, división atención al cliente, división operación comercial) para que realicen las gestiones correspondientes."/>
    <s v="Control Vigente"/>
    <s v="Archivo Excel de cuentas contrato facturada por promedio_x000a__x000a_Correo electrónico al área que aplique"/>
    <s v="Agudelo Cruz Cruz, Gina Paola Paola_x000a_Arenas Ramirez, Paola Andrea_x000a_Ariza Gonzalez, Jorge Eduardo_x000a_Martinez Morales, Angela Maria_x000a_Rojas Cruz, Liz Zamira"/>
    <s v="Delgado Munevar Munevar, Aura Patricia Patricia"/>
    <s v="Ger Servicio al Cliente - Ger Z5 - Dir Servicio Comercial Z5_x000a_Ger Servicio al Cliente - Ger Z4 - Dir Servicio Comercial Z4_x000a_Ger Servicio al Cliente - Ger Z2 - Dir Servicio Comercial Z2_x000a_Ger Servicio al Cliente - Ger Z3 - Dir Servicio Comercial Z3_x000a_Ger Servicio al Cliente - Ger Z1 - Dir Servicio Comercial Z1"/>
    <s v="1/01/2024"/>
    <s v="31/12/2024"/>
    <s v="Con Autocontrol"/>
    <s v="Se adjunta muestra del cumplimiento del control por parte de la Zonas"/>
    <s v="Con Monitoreo/Seguimiento"/>
    <s v=" El control se encuentra diseñado en su descripción en la matriz de riesgos de acuerdo con la metodología establecida en el momento que se redactó; es importante que este control se documente en el documento metodológico que aplique y en la nueva matriz de riesgos con las características propias de un control de acuerdo con la metodología vigente "/>
    <s v="Se carga el archivo de Excel con la lista de cuentas contrato facturada por promedio para las zonas 1. Se recuerda que el control se debe aplicar a todas las zonas, para poder evidenciar la ejecución del control"/>
    <s v="Control revisado"/>
    <s v="30/01/2025"/>
    <x v="1"/>
    <x v="2"/>
    <m/>
    <m/>
  </r>
  <r>
    <s v="RP-4993"/>
    <x v="3"/>
    <s v="FND-29342"/>
    <s v="R4-MPMU"/>
    <s v="Riesgos de gestión / estratégicos"/>
    <s v="Abierto"/>
    <s v="MPMU-CP22: Realizar seguimiento a la gestión operativa y comercial de las zonas"/>
    <x v="2"/>
    <s v="Descripción: en este espacio cada Gerencia de zona expone las principales dificultades o necesidades relacionadas con la gestión operativa y comercial, con el fin de dar solución o proponer planes de trabajo acorde con la Resolución N° 164 de 2015 Subcomités de Control Interno. En caso que se requiera los temas se escalan según corresponda en lo niveles respectivos (Gerencia Corporativa de Gestión Humana y Administrativa, Gerencia General)."/>
    <s v="Control Vigente"/>
    <s v="Acta de Subcomité de Control Interno de la Gerencia Corporativa de Servicio al Cliente."/>
    <s v="Agudelo Cruz Cruz, Gina Paola Paola_x000a_Arenas Ramirez, Paola Andrea_x000a_Ariza Gonzalez, Jorge Eduardo_x000a_Martinez Morales, Angela Maria_x000a_Rojas Cruz, Liz Zamira"/>
    <s v="Delgado Munevar Munevar, Aura Patricia Patricia"/>
    <s v="Gerencia Servicio al Cliente"/>
    <s v="1/01/2024"/>
    <s v="31/12/2024"/>
    <s v="Con Autocontrol"/>
    <s v="Se adjunta muestra de los subcomite realizados por las Zonas, en donde se revisan los diferentes temas establecidos en la Resolución 1034 del 18 de diciembre de 2023"/>
    <s v="Con Monitoreo/Seguimiento"/>
    <s v="El control se encuentra diseñado en su descripción en la matriz de riesgos de acuerdo con la metodología establecida en el momento que se redactó; es importante que este control se documente en el documento metodológico que aplique y en la nueva matriz de riesgos con las características propias de un control de acuerdo con la metodología vigente "/>
    <s v="Solo se carga evidencia de cumplimiento del control para la zona  3 y 1. Se recuerda que el control debe ejecutar en todas las zonas."/>
    <s v="Control revisado"/>
    <s v="30/01/2025"/>
    <x v="1"/>
    <x v="2"/>
    <m/>
    <m/>
  </r>
  <r>
    <s v="RP-4994"/>
    <x v="3"/>
    <s v="FND-29343"/>
    <s v="R5-MPMU"/>
    <s v="Riesgos de gestión / estratégicos"/>
    <s v="Abierto"/>
    <s v="MPMU-CP23: Identificar los predios con consumos dejados de facturar para gestionar posteriormente la recuperación de esos consumos."/>
    <x v="2"/>
    <s v="Descripción: Los predios con consumos dejados de facturar se identificarán a través de reportes semestrales descargados del sistema de Información Empresarial, teniendo en cuenta los siguientes criterios, entre otros: * Disminución sistemática de consumos. * Cuentas contrato cortadas con diferencia de lectura. * Anomalías registradas por los procesos de lectura y critica analítica. * Base de medidores adulterados."/>
    <s v="Control Vigente"/>
    <s v="Archivo excel &quot;Base Maestra de Análisis de Consumo&quot;"/>
    <s v="Agudelo Cruz Cruz, Gina Paola Paola_x000a_Arenas Ramirez, Paola Andrea_x000a_Ariza Gonzalez, Jorge Eduardo_x000a_Martinez Morales, Angela Maria_x000a_Rojas Cruz, Liz Zamira"/>
    <s v="Delgado Munevar Munevar, Aura Patricia Patricia"/>
    <s v=""/>
    <s v="1/01/2024"/>
    <s v="31/12/2024"/>
    <s v="Con Autocontrol"/>
    <s v="Se adjunta muestra del cumplimiento del control por parte de la Zonas"/>
    <s v="Con Monitoreo/Seguimiento"/>
    <s v="El control se encuentra diseñado en su descripción en la matriz de riesgos de acuerdo con la metodología establecida en el momento que se redactó; es importante que este control se documente en el documento metodológico que aplique y en la nueva matriz de riesgos con las características propias de un control de acuerdo con la metodología vigente"/>
    <s v="Solo se presenta información de la zona 4, por lo anterior, no es posible validar la ejecución del control en el periodo"/>
    <s v="Control revisado"/>
    <s v="30/01/2025"/>
    <x v="1"/>
    <x v="2"/>
    <s v="No se puede determinar como se lleva a cabo el control"/>
    <m/>
  </r>
  <r>
    <s v="RP-4974"/>
    <x v="3"/>
    <s v="FND-29339"/>
    <s v="R1-MPMU"/>
    <s v="Riesgos de gestión / estratégicos"/>
    <s v="Abierto"/>
    <s v="MPMU-CP3: Analizar el spool de impresión del proceso masivo de facturación y reportar si las cuentas contrato facturadas de una porción en la vigencia anterior facturan en la vigencia actual, con el fin de analizar en las zonas la situación de aquellas cuentas contrato que no se facturaron."/>
    <x v="2"/>
    <s v="Descripción: Catastro de usuarios recibe el spool de impresión del proceso masivo de facturación y los compara con la base de preselección de la vigencia actual y las tres vigencias anteriores facturadas, generando al término de la facturación de cada porción el Reporte de Facturación Total, remitiéndolo a las zonas comerciales con el fin de cada una realice el análisis correspondiente y las actualizaciones en los casos que aplique. En este informe se detalla por porción: Las cuentas seleccionadas no facturadas en el spool, cuentas con clase de instalación mayor a 2, cuentas con baja parcial, cuentas con consumo cero reiterativas, cuentas promedio reiterativas, cuentas con y sin mínimo vital, entre otras, conforme a lo establecido en el MUAC067 Manual Catastro de Usuarios Base de Datos e Informe FACTO."/>
    <s v="Control Vigente"/>
    <s v="Infome Facto (facturación total)"/>
    <s v="Agudelo Cruz Cruz, Gina Paola Paola_x000a_Arenas Ramirez, Paola Andrea_x000a_Ariza Gonzalez, Jorge Eduardo_x000a_Martinez Morales, Angela Maria_x000a_Rojas Cruz, Liz Zamira"/>
    <s v="Delgado Munevar Munevar, Aura Patricia Patricia"/>
    <s v="Ger Servicio al Cliente - Dir Apoyo Comercial"/>
    <s v="1/01/2024"/>
    <s v="31/12/2024"/>
    <s v="Con Autocontrol"/>
    <s v="Se adjuntan los informes de facturación solicitamos el cierre de la acción."/>
    <s v="Con Monitoreo/Seguimiento"/>
    <s v=":El medio de verificación definido es informe de facturación total, se carga el reporte de facturación, sin embargo no se encuentran de todas las zonas ni los meses del periodo evaluado. No es facil comprender la información que se carga, por lo que se solicita en la descripción explicar la información que se está cargando. Adicionalmente, se espera que se use el formato informe definido por la empresa."/>
    <s v=" El control se encuentra diseñado en su descripción en la matriz de riesgos de acuerdo con la metodología establecida en el momento de actualización de la matriz, es importante que este control se documente en el documento metodológico que aplique  con las características propias de un control, el control debe actualizarse con la nueva metodología implementada."/>
    <s v="Control revisado"/>
    <s v="30/01/2025"/>
    <x v="1"/>
    <x v="2"/>
    <s v="No se puede determinar como se lleva a cabo el control"/>
    <m/>
  </r>
  <r>
    <s v="RP-5008"/>
    <x v="3"/>
    <s v="FND-29354"/>
    <s v="R11-MPMU"/>
    <s v="Riesgos de gestión / estratégicos"/>
    <s v="Abierto"/>
    <s v="MPMU-CP34: Garantizar que los predios incorporados en el sistema de informacion comercial , no existan con otra cuenta contrato."/>
    <x v="2"/>
    <s v="Descripcion: Validar los datos recolectados en terreno y reportados por el funcionario"/>
    <s v="Control Vigente"/>
    <s v="Reporte de Incorporacion de predios al sistema de informacion comercial"/>
    <s v="Agudelo Cruz Cruz, Gina Paola Paola_x000a_Arenas Ramirez, Paola Andrea_x000a_Ariza Gonzalez, Jorge Eduardo_x000a_Martinez Morales, Angela Maria_x000a_Rojas Cruz, Liz Zamira"/>
    <s v="Delgado Munevar Munevar, Aura Patricia Patricia"/>
    <s v="Ger Servicio al Cliente - Ger Z5 - Dir Servicio Comercial Z5_x000a_Ger Servicio al Cliente - Ger Z4 - Dir Servicio Comercial Z4_x000a_Ger Servicio al Cliente - Ger Z2 - Dir Servicio Comercial Z2_x000a_Ger Servicio al Cliente - Ger Z3 - Dir Servicio Comercial Z3_x000a_Ger Servicio al Cliente - Ger Z1 - Dir Servicio Comercial Z1"/>
    <s v="1/01/2024"/>
    <s v="31/12/2024"/>
    <s v="Con Autocontrol"/>
    <s v="Se adjunta soportes de las incorporación, dando cumplimiento al control"/>
    <s v="Con Monitoreo/Seguimiento"/>
    <s v="Diseño: El control se encuentra diseñado en su descripción en la matriz de riesgos de acuerdo con la metodología establecida en el momento que se redactó; es importante que este control se documente en el documento metodológico que aplique y en la nueva matriz de riesgos con las características propias de un control de acuerdo con la metodología vigente._x000a__x000a_Ejecución: La evidencia que se carga no corresponde a la información de todas las zonas por lo que no se puede verificar la ejecución del control en el periodo."/>
    <s v=""/>
    <s v="Control revisado"/>
    <d v="2025-02-10T00:00:00"/>
    <x v="1"/>
    <x v="2"/>
    <m/>
    <m/>
  </r>
  <r>
    <s v="RP-4975"/>
    <x v="3"/>
    <s v="FND-29339"/>
    <s v="R1-MPMU"/>
    <s v="Riesgos de gestión / estratégicos"/>
    <s v="Abierto"/>
    <s v="MPMU-CP4: Asegurar el cumplimiento del calendario de facturación  conforme a los términos establecidos por la Ley para el servicio de acueducto y alcantarillado."/>
    <x v="2"/>
    <s v="Descripción: Cada zona define un calendario operativo enmarcado dentro del Calendario de Facturación que se elabora conforme a los términos de Ley (lectura, revisión, liquidación, facturación, volanteo, reparto, entre otras), realizando seguimiento a las fechas establecidas en el mismo y generando las respectivas gestiones para subsanar."/>
    <s v="Control Vigente"/>
    <s v="Calendario Operativo de Facturación_x000a__x000a_Calendario de Facturación"/>
    <s v="Agudelo Cruz Cruz, Gina Paola Paola_x000a_Arenas Ramirez, Paola Andrea_x000a_Ariza Gonzalez, Jorge Eduardo_x000a_Martinez Morales, Angela Maria_x000a_Rojas Cruz, Liz Zamira"/>
    <s v="Delgado Munevar Munevar, Aura Patricia Patricia"/>
    <s v="Ger Servicio al Cliente - Ger Z5 - Dir Servicio Comercial Z5_x000a_Ger Servicio al Cliente - Ger Z4 - Dir Servicio Comercial Z4_x000a_Ger Servicio al Cliente - Ger Z2 - Dir Servicio Comercial Z2_x000a_Ger Servicio al Cliente - Ger Z3 - Dir Servicio Comercial Z3_x000a_Ger Servicio al Cliente - Ger Z1 - Dir Servicio Comercial Z1"/>
    <s v="1/01/2024"/>
    <s v="31/12/2024"/>
    <s v="Con Autocontrol"/>
    <s v="Se adjunta calendario de facturación, dando cumplimiento al control"/>
    <s v="Con Monitoreo/Seguimiento"/>
    <s v=" El control se encuentra diseñado en su descripción en la matriz de riesgos de acuerdo con la metodología establecida en el momento de actualización de la matriz, es importante que este control se documente en el documento metodológico que aplique  con las características propias de un control, el control debe actualizarse con la nueva metodología implementada."/>
    <s v="La información que se carga debe corresponder a las 5 zonas de la empresa, de acuerdo con lo estipulado en el control. No se carga la información completa y no se logra identificar de qué zona es cada archivo.  "/>
    <s v="Control revisado"/>
    <s v="30/01/2025"/>
    <x v="1"/>
    <x v="2"/>
    <s v="No se puede determinar como se lleva a cabo el control"/>
    <m/>
  </r>
  <r>
    <s v="RP-4976"/>
    <x v="3"/>
    <s v="FND-29339"/>
    <s v="R1-MPMU"/>
    <s v="Riesgos de gestión / estratégicos"/>
    <s v="Abierto"/>
    <s v="MPMU-CP5: Asegurar que las actividades definidas en el contrato de impresión de facturas se cumplan con la oportunidad definida en el mismo."/>
    <x v="2"/>
    <s v="Descripción: El supervisor del contrato efectúa el seguimiento conforme a lo establecido en el manual de supervisisión y anexo técnico, garantizando el cumplimiento de las obligaciones del contratista de impresión de facturas."/>
    <s v="Control Vigente"/>
    <s v="Informe de gestión mensual del contrato"/>
    <s v="Agudelo Cruz Cruz, Gina Paola Paola_x000a_Arenas Ramirez, Paola Andrea_x000a_Ariza Gonzalez, Jorge Eduardo_x000a_Martinez Morales, Angela Maria_x000a_Rojas Cruz, Liz Zamira"/>
    <s v="Delgado Munevar Munevar, Aura Patricia Patricia"/>
    <s v="Ger Servicio al Cliente - Dir Apoyo Comercial"/>
    <s v="1/01/2024"/>
    <s v="31/12/2024"/>
    <s v="Con Autocontrol"/>
    <s v="Se realiza seguimiento al contrato de impresión de facturas y se verifica el cumplimiento de las obligaciones a través de la revisión del informe de gestión mensual entregado por el contratista."/>
    <s v="Con Monitoreo/Seguimiento"/>
    <s v="El control se encuentra diseñado en su descripción en la matriz de riesgos de acuerdo con la metodología establecida en el momento de actualización de la matriz, es importante que este control se documente en el documento metodológico que aplique  con las características propias de un control, el control debe actualizarse con la nueva metodología implementada."/>
    <s v="No se puede identificar la ejecución del control en todo el periodo, no se cargó el Informe de gestión mensual del contrato. Se cargaron los informes de gestión de las zonas."/>
    <s v="Control revisado"/>
    <s v="30/01/2025"/>
    <x v="1"/>
    <x v="4"/>
    <s v="No se puede determinar como se lleva a cabo el control"/>
    <m/>
  </r>
  <r>
    <s v="RP-4978"/>
    <x v="3"/>
    <s v="FND-29340"/>
    <s v="R2-MPMU"/>
    <s v="Riesgos de gestión / estratégicos"/>
    <s v="Abierto"/>
    <s v="MPMU-CP7: Controlar  la asignación de PQRs y cumplimiento de tiempos de respuesta conforme a la Ley."/>
    <x v="2"/>
    <s v="Descripción: El Tipificador de cada Zona asigna las PQR al personal de Atención al Cliente encargado de dar respuesta e informa al funcionario de Control Gestión. El funcionario de Control Gestión realiza seguimiento a los tiempos a través del cuadro de control y seguimiento, con el fin de gestionar una respuesta de manera oportuna. Así mismo, Servicios Administrativos le informa al funcionario responsable de la respuesta de la PQR que hubo una devolución de la misma para que realice la respectiva gestión. Por su parte, de manera complementaria el Tipificador o funcionario que haya sido designado en la División de Atención al Cliente de cada Zona debe verificar en CORI las salidas que se encuentran en estado &quot;Revisión de Documentos&quot; con el fin de remitirlas al funcionario responsable y que éste realice la gestión pertinente y el documento inicie nuevamente el flujo de correspondencia y así cumplir con la debida notificación al usuario."/>
    <s v="Control Vigente"/>
    <s v="Informe de gestión  de la División de Atención  al Cliente _x000a_(Capítulo: Control y seguimiento de PQRs)"/>
    <s v="Agudelo Cruz Cruz, Gina Paola Paola_x000a_Arenas Ramirez, Paola Andrea_x000a_Ariza Gonzalez, Jorge Eduardo_x000a_Martinez Morales, Angela Maria_x000a_Rojas Cruz, Liz Zamira"/>
    <s v="Delgado Munevar Munevar, Aura Patricia Patricia"/>
    <s v=""/>
    <s v="1/01/2024"/>
    <s v="31/12/2024"/>
    <s v="Con Autocontrol"/>
    <s v="Se realiza seguimiento a la asignación y respuesta de PQRS, información que se registra en el Informe de la División de Atención al Cliente de las zonas, del cual se adjunta una muestra."/>
    <s v="Con Monitoreo/Seguimiento"/>
    <s v="El control se encuentra diseñado en su descripción en la matriz de riesgos de acuerdo con la metodología establecida en el momento que se redactó; es importante que este control se documente en el documento metodológico que aplique y en la nueva matriz de riesgos con las características propias de un control de acuerdo con la metodología vigente. "/>
    <s v="Se cargan los informes con el capítulo correspondiente al seguimiento de las pqrs; sin embargo, solo se carga para la zona 1 los meses de septiembre y octubre; la zona 2, el informe de septiembre y la zona  3, el informe de septiembre, se recuerda que el periodo monitoreado corresponde al cuatrimestre de septiembre  a diciembre por lo que no se puede evidenciar la ejecución del control en todo el periodo para todas la zonas."/>
    <s v="Control revisado"/>
    <s v="30/01/2025"/>
    <x v="1"/>
    <x v="2"/>
    <s v="No se puede determinar como se lleva a cabo el control"/>
    <m/>
  </r>
  <r>
    <s v="RP-4979"/>
    <x v="3"/>
    <s v="FND-29340"/>
    <s v="R2-MPMU"/>
    <s v="Riesgos de gestión / estratégicos"/>
    <s v="Abierto"/>
    <s v="MPMU-CP8: Garantizar la atención oportuna de la totalidad de las PQRs cuando se incremente significativamente la reclamación por parte de los usuarios."/>
    <x v="2"/>
    <s v="Descripción: En el evento que una zona en particular presente desbordamiento para la oportuna atención de las PQRs, solicitará apoyo a través de correo electrónico a los Jefes de División de Atención al Cliente de las otras zonas y/o realizará programación de jornadas adicionales, previa autorización de los jefes inmediatos. Adicionalmente, se puede reasignar las PQR o priorizar responsabilidades de la División, con el fin de disminuir el riesgo de incumplimiento de la normatividad vigente."/>
    <s v="Control Vigente"/>
    <s v="Informe de gestión  de la División de Atención  al Cliente _x000a_(Capítulo: Reasignación de PQRs)"/>
    <s v="Agudelo Cruz Cruz, Gina Paola Paola_x000a_Arenas Ramirez, Paola Andrea_x000a_Ariza Gonzalez, Jorge Eduardo_x000a_Martinez Morales, Angela Maria_x000a_Rojas Cruz, Liz Zamira"/>
    <s v="Delgado Munevar Munevar, Aura Patricia Patricia"/>
    <s v=""/>
    <s v="1/01/2024"/>
    <s v="31/12/2024"/>
    <s v="Con Autocontrol"/>
    <s v="Se adjuntan informes de la División de atención al cliente de las Zonas, dando cumplimiento al control."/>
    <s v="Con Monitoreo/Seguimiento"/>
    <s v="El control se encuentra diseñado en su descripción en la matriz de riesgos de acuerdo con la metodología establecida en el momento que se redactó; es importante que este control se documente en el documento metodológico que aplique y en la nueva matriz de riesgos con las características propias de un control de acuerdo con la metodología vigente. "/>
    <s v=" Se cargan los informes con el capítulo correspondiente a la reasignación de las pqrs; sin embargo, solo se carga para la zona 2 el informe de septiembre, la zona  3  el informe de septiembre, la zona 5 septiembre y octubre; se recuerda que el periodo monitoreado corresponde al cuatrimestre de septiembre  a diciembre por lo que no se puede evidenciar la ejecución del control en todo el periodo pata todas la zonas."/>
    <s v="Control revisado"/>
    <s v="30/01/2025"/>
    <x v="1"/>
    <x v="2"/>
    <s v="No se puede determinar como se lleva a cabo el control"/>
    <m/>
  </r>
  <r>
    <s v="RP-4980"/>
    <x v="3"/>
    <s v="FND-29340"/>
    <s v="R2-MPMU"/>
    <s v="Riesgos de gestión / estratégicos"/>
    <s v="Abierto"/>
    <s v="MPMU-CP9: Hacer control de calidad de la respuesta de PQRs SAPEI"/>
    <x v="2"/>
    <s v="Descripción: 1) Antes de la firma de la Carta Externa, el Profesional Especializado SAPEI revisa que se haya dado respuesta a la totalidad de las pretensiones. 2) Servicios Administrativos le informa a la secretaria nivel 41 de la Dirección Apoyo Comercial que generó la comunicación por el Sistema de Correspondencia CORI la existencia de una devolución de la misma para que realice la respectiva gestión y el documento inicie nuevamente el flujo de correspondencia y así cumplir con la debida notificación al usuario."/>
    <s v="Control Vigente"/>
    <s v="1) Carta Externa con  transcrpicón de pretensiones y su respectiva respuesta._x000a__x000a_2) Notificación electrónica o física de no entrega de la Carta Externa"/>
    <s v="Agudelo Cruz Cruz, Gina Paola Paola_x000a_Arenas Ramirez, Paola Andrea_x000a_Ariza Gonzalez, Jorge Eduardo_x000a_Martinez Morales, Angela Maria_x000a_Rojas Cruz, Liz Zamira"/>
    <s v="Delgado Munevar Munevar, Aura Patricia Patricia"/>
    <s v="Ger Servicio al Cliente - Dir Apoyo Comercial"/>
    <s v="1/01/2024"/>
    <s v="31/12/2024"/>
    <s v="Con Autocontrol"/>
    <s v="vSe realiza revisión por parte del profesional encargado de la respuesta y el contenido de las cartas enviadas a los usuarios SAPEI, se anexan las cartas externas enviadas, por otra parte se informa que no se ha presentado devolución de oficios por CORI.  "/>
    <s v="Con Monitoreo/Seguimiento"/>
    <s v="El control se encuentra diseñado en su descripción en la matriz de riesgos de acuerdo con la metodología establecida en el momento que se redactó; es importante que este control se documente en el documento metodológico que aplique y en la nueva matriz de riesgos con las características propias de un control de acuerdo con la metodología vigente. "/>
    <s v="Se adjunta como evidencia y cumplimiento del control las cartas externas enviadas, por otra parte se informa que no se ha presentado devolución de oficios por CORI"/>
    <s v="Control revisado"/>
    <s v="30/01/2025"/>
    <x v="1"/>
    <x v="1"/>
    <m/>
    <m/>
  </r>
  <r>
    <s v="RP-5307"/>
    <x v="3"/>
    <s v="FND-29347"/>
    <s v="R9-MPMU"/>
    <s v="Riesgos de corrupción"/>
    <s v="Abierto"/>
    <s v="MPMU-CC31: Presentar solicitud para realizar el análisis de procedibilidad de apertura de investigación disciplinaria"/>
    <x v="0"/>
    <s v="Presentar solicitud para realizar el análisis de procedibilidad de apertura de investigación disciplinaria_x000a_ Tramitar todas las denuncias de corrupción de los fontaneros que recibieron dinero o dádivas a cambio de no ejecutar las actividades programadas ante la Oficina de Control Disciplinario, aportando las pruebas y la documentación pertinente."/>
    <s v="Control Vigente"/>
    <s v="Memorando Interno de traslado de la denuncia de corrupción"/>
    <s v="Agudelo Cruz Cruz, Gina Paola Paola_x000a_Arenas Ramirez, Paola Andrea_x000a_Ariza Gonzalez, Jorge Eduardo_x000a_Martinez Morales, Angela Maria_x000a_Rojas Cruz, Liz Zamira"/>
    <s v="Delgado Munevar Munevar, Aura Patricia Patricia"/>
    <s v=""/>
    <s v="1/01/2024"/>
    <s v="31/12/2024"/>
    <s v="Con Autocontrol"/>
    <s v="Durante el periodo no se activó el control correctivo porque no se materializo la consecuencia identificada, por lo cual no se carga evidencia."/>
    <s v="Con Monitoreo/Seguimiento"/>
    <s v="De acuerdo con la metodología establecida el control debe redactarse con las características definidas por el DAFP._x000a_ Es importante verificar si existen controles preventivos ejecutados por el proceso que ayuden a controlar las posibles causas del riesgo, esto debe revisarse durante la actualización de la matriz de riesgos"/>
    <s v="Se manifiesta que no hubo materialización de riesgo por lo que no se requiere ejecutar el control."/>
    <s v="Control revisado"/>
    <s v="30/12/2024"/>
    <x v="1"/>
    <x v="0"/>
    <s v="Al ser control correctivo, este no debe identificarse en un riesgo de corrupción"/>
    <m/>
  </r>
  <r>
    <s v="RP-4996"/>
    <x v="3"/>
    <s v="FND-29344"/>
    <s v="R6-MPMU"/>
    <s v="Riesgos de corrupción"/>
    <s v="Abierto"/>
    <s v="MPMU-CP25: Realizar seguimiento a las visitas de infiltraciones producto de la atención de una PQR con el fin de verificar la existencia de dicha fuga."/>
    <x v="2"/>
    <s v="Descripción: El funcionario delegado en la División de Atención al Cliente de cada zona recibe el reporte del resultado de la visita T3 realizada por el personal de terreno, consolidando la información en una base de datos de infiltraciones y posteriormente se programa una nueva visita al usuario con el fin de verificar que si haya existido la infiltración."/>
    <s v="Control Vigente"/>
    <s v="Informe de gestión  de la División de Atención  al Cliente"/>
    <s v="Agudelo Cruz Cruz, Gina Paola Paola_x000a_Arenas Ramirez, Paola Andrea_x000a_Ariza Gonzalez, Jorge Eduardo_x000a_Martinez Morales, Angela Maria_x000a_Rojas Cruz, Liz Zamira"/>
    <s v="Delgado Munevar Munevar, Aura Patricia Patricia"/>
    <s v=""/>
    <s v="1/01/2024"/>
    <s v="31/12/2024"/>
    <s v="Con Autocontrol"/>
    <s v="El control se realiza mes a mes y se  consolida en el  informe de gestión de la división de atención al cliente de cada zona, en el cual, se analizan diferentes temas relevantes entre ellos, verficación de fugas imperceptibles, partidas bloqueadas, ajustes, recuperación de consumos, entre otros. Se anexa muestra de los informes para el periodo de seguimiento.  Es de tener en cuenta que se esta en proceso de actualización de las matrices de riesgo."/>
    <s v="Con Monitoreo/Seguimiento"/>
    <s v="El control se encuentra diseñado en su descripción en la matriz de riesgos de acuerdo con la metodología establecida en el momento que se actualizó la matriz, debe actualizarse con la nueva metodología."/>
    <s v="Se realiza el cargue de los informes por zona; sin embargo, se observa: Zona 1: Se carga los informes correspondientes a los mese septiembre y octubre con la información de la ejecución del control, no se evidencia la ejecucuión de los meses noviembre y diciembre Zona 2: No se carga evidencia de la ejecución del control en esta zona durante el periodo septiembre a diciembre Zona 3: Se carga los informes correspondientes al mes de septiembre con la información de la ejecución del control, no se evidencia la ejecucuión de los meses octubre, noviembre y diciembre Zona 4: No se carga evidencia de la ejecución del control en esta zona durante el periodo septiembre a diciembre Zona 5: No se carga evidencia de la ejecución del control en esta zona durante el periodo septiembre a diciembre"/>
    <s v="Control revisado"/>
    <s v="30/12/2024"/>
    <x v="2"/>
    <x v="2"/>
    <m/>
    <s v="Es importante aclarar que el medio de verificación son los informes mensuales y no se cargó evidencia de los 4 meses del cuatrimestre ni de las 5 zonas"/>
  </r>
  <r>
    <s v="RP-4997"/>
    <x v="3"/>
    <s v="FND-29344"/>
    <s v="R6-MPMU"/>
    <s v="Riesgos de corrupción"/>
    <s v="Abierto"/>
    <s v="MPMU-CP26: Validar si existe un soporte que justifique el bloqueo de la partida en el Sistema de Información Empresarial."/>
    <x v="2"/>
    <s v="Descripción: La Dirección de Jurisdicción de Cobro Coactivo remite cada mes la base de partidas bloqueadas a las Direcciones Comerciales de cada zona, con el fin de validar si existe o no un soporte que avale el bloqueo de la partida. El personal de apoyo designado en la zona depura la base de datos identificando las partidas que deben estar bloqueadas porque presentan una justificación y las que no presentan justificación o deben desbloquearse. Respecto a las partidas que no hayan sido debidamente justificadas, el Jefe de División de Atención al cliente de la respectiva zona remite dicha información a los responsables del área con el fin de que se analice para tomar las medidas que considere pertinentes. Cuando la partida que está bloqueada corresponde a otra zona y no hay un soporte de justificación se procede a desbloquear y se remite por parte del Jefe de División de Atención al Cliente al Jefe de la zona correspondiente."/>
    <s v="Control Vigente"/>
    <s v="Informe de Gestión de la División de Atención al Cliente"/>
    <s v="Agudelo Cruz Cruz, Gina Paola Paola_x000a_Arenas Ramirez, Paola Andrea_x000a_Ariza Gonzalez, Jorge Eduardo_x000a_Martinez Morales, Angela Maria_x000a_Rojas Cruz, Liz Zamira"/>
    <s v="Delgado Munevar Munevar, Aura Patricia Patricia"/>
    <s v=""/>
    <s v="1/01/2024"/>
    <s v="31/12/2024"/>
    <s v="Con Autocontrol"/>
    <s v="El control se realiza mes a mes y se  consolida en el  informe de gestión de la división de atención al cliente de cada zona, en el cual, se analizan diferentes temas relevantes entre ellos, verficación de fugas imperceptibles, partidas bloqueadas, ajustes, recuperación de consumos, entre otros. Se anexa muestra de los informes para el periodo de seguimiento.  Es de tener en cuenta que se esta en proceso de actualización de las matrices de riesgo."/>
    <s v="Con Monitoreo/Seguimiento"/>
    <s v="El control se encuentra bien diseñado en su descripción en la matriz de riesgos de acuerdo con la metodología establecida."/>
    <s v="Se realiza el cargue de los informes por zona; sin embargo, se observa: Zona 1: Se carga los informes correspondientes a los meses septiembre y octubre con la información de la ejecución del control, no se evidencia la ejecucuión de los meses noviembre y diciembre Zona 2:  Se carga los informes correspondientes al mes de septiembre con la información de la ejecución del control, no se evidencia la ejecucuión de los meses octubre, noviembre y diciembre Zona 3:  Se carga los informes correspondientes al mes de septiembre con la información de la ejecución del control, no se evidencia la ejecucuión de los meses octubre, noviembre y diciembre Zona 4: No se carga evidencia de la ejecución del control en esta zona durante el periodo septiembre a diciembre Zona 5:  Se carga los informes correspondientes al mes de septiembre con la información de la ejecución del control, no se evidencia la ejecucuión de los meses octubre, noviembre y diciembre"/>
    <s v="Control revisado"/>
    <s v="30/12/2024"/>
    <x v="2"/>
    <x v="1"/>
    <m/>
    <m/>
  </r>
  <r>
    <s v="RP-4998"/>
    <x v="3"/>
    <s v="FND-29344"/>
    <s v="R6-MPMU"/>
    <s v="Riesgos de corrupción"/>
    <s v="Abierto"/>
    <s v="MPMU-CP27: Validar si existe un soporte que justifique los ajustes de facturación de acuerdo con lo establecido en el Manual de ajustes."/>
    <x v="2"/>
    <s v="Descripción: En el Sistema de Información Empresarial se tiene parametrizado de acuerdo con unos criterios que hacen referencia a unos montos establecidos para realizar los ajustes, en los cuales existen unos niveles de autorización que requiere el sistema para que el Profesional pueda realizar el ajuste de acuerdo con lo especificado en el Manual de Ajustes. Descargar del SIE la información de los ajustes de facturación y validar si existe o no un soporte que avale los ajustes de facturación, de acuerdo con los criterios definidos en el Manual de Ajustes. En caso de detectar inconsistencias, se remite al Jefe de Zona con el fin de que se tomen las medidas a que haya lugar. Cuando el ajuste corresponde a otra zona y no haya un soporte de justificación se remite por parte del Jefe de División de Atención al Cliente al Jefe de la zona correspondiente."/>
    <s v="Control Vigente"/>
    <s v="Informe de Gestión de la División de Atención al Cliente"/>
    <s v="Agudelo Cruz Cruz, Gina Paola Paola_x000a_Arenas Ramirez, Paola Andrea_x000a_Ariza Gonzalez, Jorge Eduardo_x000a_Martinez Morales, Angela Maria_x000a_Rojas Cruz, Liz Zamira"/>
    <s v="Delgado Munevar Munevar, Aura Patricia Patricia"/>
    <s v=""/>
    <s v="1/01/2024"/>
    <s v="31/12/2024"/>
    <s v="Con Autocontrol"/>
    <s v="El control se realiza mes a mes y se  consolida en el  informe de gestión de la división de atención al cliente de cada zona, en el cual, se analizan diferentes temas relevantes entre ellos, verficación de fugas imperceptibles, partidas bloqueadas, ajustes, recuperación de consumos, entre otros. Se anexa muestra de los informes para el periodo de seguimiento.  Es de tener en cuenta que se esta en proceso de actualización de las matrices de riesgo."/>
    <s v="Con Monitoreo/Seguimiento"/>
    <s v="El control se encuentra diseñado en su descripción en la matriz de riesgos de acuerdo con la metodología establecida en el momento que se actualizó la matriz, debe actualizarse con la nueva metodología.; adicionalmente, se requiere actualizar el tipo documental del dado que el manual de ajustes mencionado ahora es un instructivo."/>
    <s v="Se realiza el cargue de los informes por zona; sin embargo, se observa: Zona1: Se carga los informes correspondientes a los meses septiembre y octubre con la información de la ejecución del control, no se evidencia la ejecución de los meses noviembre y diciembre Zona 2: Se carga los informes correspondientes a octubre con la información de la ejecución del control, no se evidencia la ejecución de los meses septiembre, noviembre y diciembre Zona 3: Se carga los informes correspondientes a octubre con la información de la ejecución del control, no se evidencia la ejecución de los meses septiembre, noviembre y diciembre Zona 4: No se carga evidencia de la ejecución del control en esta zona durante el periodo septiembre a diciembre Zona 5: No se carga evidencia de la ejecución del control en esta zona durante el periodo septiembre a diciembre"/>
    <s v="Control revisado"/>
    <s v="30/12/2024"/>
    <x v="2"/>
    <x v="2"/>
    <m/>
    <s v="Es importante aclarar que el medio de verificación son los informes mensuales y no se cargó evidencia de los 4 meses del cuatrimestre ni de las 5 zonas"/>
  </r>
  <r>
    <s v="RP-4999"/>
    <x v="3"/>
    <s v="FND-29344"/>
    <s v="R6-MPMU"/>
    <s v="Riesgos de corrupción"/>
    <s v="Abierto"/>
    <s v="MPMU-CP28: Validar los soportes de las solicitudes de los usuarios sobre la actualización de parámetros facturables tales como: clase de uso, estrato y nomenclatura."/>
    <x v="2"/>
    <s v="Descripción: Realizar la validación de las solicitudes de las zonas en cuanto a la actualización de parámetros facturables tales como: clase de uso, estrato y nomenclatura, por solicitud del usuario. Los criterios de verificación son: * El cambio de clase de uso se verifica a través de la visita en terreno. * El cambio de estrato se verifica a través de la veracidad de la resolución expedida por la Secretaria de Planeación Distrital. * El cambio de nomenclatura se verifica a través de visita en terreno, validación en el Sistema de Información Geográfica (SIGUE) o aviso SAP registrado por la zona."/>
    <s v="Control Vigente"/>
    <s v="Respuesta a las solicitudes realizadas por las zonas por medio de:_x000a_* Memorando interno _x000a_* Correo electrónico"/>
    <s v="Agudelo Cruz Cruz, Gina Paola Paola_x000a_Arenas Ramirez, Paola Andrea_x000a_Ariza Gonzalez, Jorge Eduardo_x000a_Martinez Morales, Angela Maria_x000a_Rojas Cruz, Liz Zamira"/>
    <s v="Delgado Munevar Munevar, Aura Patricia Patricia"/>
    <s v="Ger Servicio al Cliente - Dir Apoyo Comercial"/>
    <s v="1/01/2024"/>
    <s v="31/12/2024"/>
    <s v="Con Autocontrol"/>
    <s v="Se adjunta muestra de cumplimietno del control realizado por las Zonas por medio del informe mensual de la División de Atención al Cliente"/>
    <s v="Con Monitoreo/Seguimiento"/>
    <s v="El control se encuentra diseñado en su descripción en la matriz de riesgos de acuerdo con la metodología establecida en el momento que se actualizó la matriz, debe actualizarse con la nueva metodología."/>
    <s v="Se realiza el cargue de los informes por zona; sin embargo, se observa: Zona1: Se carga los informes correspondientes a los meses septiembre y octubre con la información de la ejecución del control, no se evidencia la ejecución de los meses noviembre y diciembre Zona 2: Se carga los informes correspondientes a septiembre con la información de la ejecución del control, no se evidencia la ejecución de los meses octubre, noviembre y diciembre Zona 3: Se carga los informes correspondientes a septiembre con la información de la ejecución del control, no se evidencia la ejecución de los meses octubre, noviembre y diciembre Zona 4: No se carga evidencia de la ejecución del control en esta zona durante el periodo septiembre a diciembre Zona 5: No se carga evidencia de la ejecución del control en esta zona durante el periodo septiembre a diciembre"/>
    <s v="Control revisado"/>
    <s v="30/12/2024"/>
    <x v="2"/>
    <x v="2"/>
    <m/>
    <s v="Es importante aclarar que el medio de verificación son los informes mensuales y no se cargó evidencia de los 4 meses del cuatrimestre ni de las 5 zonas"/>
  </r>
  <r>
    <s v="RP-5000"/>
    <x v="3"/>
    <s v="FND-29345"/>
    <s v="R7-MPMU"/>
    <s v="Riesgos de corrupción"/>
    <s v="Abierto"/>
    <s v="MPMU-CP29: Validar que los criterios registrados en el Sistema de Información Empresarial (SIE) sean acordes con la información reportada en terreno e identificar posibles desviaciones."/>
    <x v="2"/>
    <s v="Descripción: De manera aleatoria, se verifica en el Sistema de Información Empresarial (SIE) que los parámetros resportados conserven su integridad en cada una de las etapas del proceso de Recuperación de Consumos dejados de Facturar. En caso de identificar desviaciones se realizará seguimiento por parte del Jefe de División Atención al Cliente de la Zona, quien realizará las respectivas gestiones. Los criterios de verificación son: * Monto de liquidaciones. * Monto de metros cúbicos. * Muestra de resultados de visitas inefectivas. * Clases de uso, actividad económica y estrato. * Recolección de pruebas."/>
    <s v="Control Vigente"/>
    <s v="Reporte de seguimiento verificación aleatoria"/>
    <s v="Agudelo Cruz Cruz, Gina Paola Paola_x000a_Arenas Ramirez, Paola Andrea_x000a_Ariza Gonzalez, Jorge Eduardo_x000a_Martinez Morales, Angela Maria_x000a_Rojas Cruz, Liz Zamira"/>
    <s v="Delgado Munevar Munevar, Aura Patricia Patricia"/>
    <s v=""/>
    <s v="1/01/2024"/>
    <s v="31/12/2024"/>
    <s v="Con Autocontrol"/>
    <s v="El control se realiza mes a mes y se  consolida en el  informe de gestión de la división de atención al cliente de cada zona, en el cual, se analizan diferentes temas relevantes entre ellos, verficación de fugas imperceptibles, partidas bloqueadas, ajustes, recuperación de consumos, entre otros. Se anexa muestra de los informes para el periodo de seguimiento.  Es de tener en cuenta que se esta en proceso de actualización de las matrices de riesgo."/>
    <s v="Con Monitoreo/Seguimiento"/>
    <s v="Aunque el control ahora se ejecuta por la Gerencia Corporativa de Analítica y Pérdidas dentro del Proceso Gestión Pérdida de Agua, sigue siendo parte de la matriz de riesgos del proceso comercial hasta que la matriz se actualice . La información que se carga no  evidencia la ejecución del control.  "/>
    <s v="El control se encuentra bien diseñado en su descripción en la matriz de riesgos de acuerdo con la metodología establecida en el momento de actualización de la matriz, es importante que este control se documente en el documento metodológico que aplique  con las características propias de un control, el control debe actualizarse con la nueva metodología implementada"/>
    <s v="Control revisado"/>
    <s v="30/12/2024"/>
    <x v="2"/>
    <x v="1"/>
    <m/>
    <m/>
  </r>
  <r>
    <s v="RP-5001"/>
    <x v="3"/>
    <s v="FND-29346"/>
    <s v="R8-MPMU"/>
    <s v="Riesgos de corrupción"/>
    <s v="Abierto"/>
    <s v="MPMU-CP30: Validar la calidad de la información en los trámites de urbanizadores y constructores reportada en terreno y registrada en el Sistema de Información Empresarial (SIE)"/>
    <x v="2"/>
    <s v="Descripción: De la totalidad de los trámites gestionados por el subproceso de incorporación de usuarios y gestión del desarrollo urbano, se toma una muestra mensual acorde con la capacidad operativa de la zona para realizar validación de datos iniciales técnicos y de facturación (clase de uso, estrato, tarifa), identificar si existen desviaciones o inconsistencias; y en el caso que aplique, generar una segunda visita de control."/>
    <s v="Control Vigente"/>
    <s v="Base de excel mensual con validación de los datos._x000a__x000a_Actas de primera y segunda visita, según aplique."/>
    <s v="Agudelo Cruz Cruz, Gina Paola Paola_x000a_Arenas Ramirez, Paola Andrea_x000a_Ariza Gonzalez, Jorge Eduardo_x000a_Martinez Morales, Angela Maria_x000a_Rojas Cruz, Liz Zamira"/>
    <s v="Delgado Munevar Munevar, Aura Patricia Patricia"/>
    <s v=""/>
    <s v="1/01/2024"/>
    <s v="31/12/2024"/>
    <s v="Con Autocontrol"/>
    <s v="Se realiza seguimiento y control de los tramites, se adjuntan Listado de visitas y listado de incorporación de usuarios"/>
    <s v="Con Monitoreo/Seguimiento"/>
    <s v="El control se encuentra bien diseñado en su descripción en la matriz de riesgos de acuerdo con la metodología establecida en el momento de actualización de la matriz, es importante que este control se documente en el documento metodológico que aplique  con las características propias de un control, el control debe actualizarse con la nueva metodología implementada"/>
    <s v="Solo uno de los archivos que se presenta contiene la información del control hasta octubre de 2024, se presenta un archivo con información del 2023. Se recuerda que el periodo validado es del septiembre a diciembre de 20204. Se solicita hacer la explicación de la ejecución del control con respecto a la información cargada"/>
    <s v="Control revisado"/>
    <s v="30/12/2024"/>
    <x v="2"/>
    <x v="2"/>
    <m/>
    <m/>
  </r>
  <r>
    <s v="RP-5002"/>
    <x v="3"/>
    <s v="FND-29348"/>
    <s v="R10-MPMU"/>
    <s v="Riesgos de corrupción"/>
    <s v="Abierto"/>
    <s v="MPMU-CP32: Garantizar el cumplimiento de la normatividad técnica de la EAAB en los diseños presentados por los urbanizadores y aprobados por la Empresa a través de la Dirección de Apoyo Técnico (DAT)"/>
    <x v="2"/>
    <s v=" Descripción: Se realiza las siguientes actividades: 1)Verificación por parte de Apoyo Técnico del cumplimiento de la certificación de viabilidad y disponibilidad inmediata de servicios públicos realizada por la zona sobre los diseños presentados por el urbanizador. 2)La Dirección de Apoyo Técnico verifica el cumplimiento de la norma técncia de la EAAB. 3) La Dirección de Apoyo Técnico realiza presentación a la Gerencia de Zona el diseño aprobado."/>
    <s v="Control Vigente"/>
    <s v="MPMU0101F08_x000a_Carta de Compromiso  de Urbanizadores"/>
    <s v="Agudelo Cruz Cruz, Gina Paola Paola_x000a_Arenas Ramirez, Paola Andrea_x000a_Ariza Gonzalez, Jorge Eduardo_x000a_Martinez Morales, Angela Maria_x000a_Rojas Cruz, Liz Zamira"/>
    <s v="Delgado Munevar Munevar, Aura Patricia Patricia"/>
    <s v="Ger Servicio al Cliente - Dir Apoyo Tecnico"/>
    <s v="1/01/2024"/>
    <s v="31/12/2024"/>
    <s v="Con Autocontrol"/>
    <s v="Se anexa muestreo de Cartas de Compromisos suscritas. Es de tener en cuenta que se esta en proceso de actualización de las matrices de riesgo."/>
    <s v="Con Monitoreo/Seguimiento"/>
    <s v="El control se encuentra bien diseñado en su descripción en la matriz de riesgos de acuerdo con la metodología establecida en el momento de actualización de la matriz, es importante que este control se documente en el documento metodológico que aplique  con las características propias de un control, el control debe actualizarse con la nueva metodología implementada."/>
    <s v="Se realiza el autocontrol oportunamente mediante el medio de verificación definido."/>
    <s v="Control revisado"/>
    <s v="30/12/2024"/>
    <x v="1"/>
    <x v="1"/>
    <m/>
    <m/>
  </r>
  <r>
    <s v="RP-5003"/>
    <x v="3"/>
    <s v="FND-29348"/>
    <s v="R10-MPMU"/>
    <s v="Riesgos de corrupción"/>
    <s v="Abierto"/>
    <s v="MPMU-CP33: Garantizar el cumplimiento de la normatividad técnica de la EAAB en los diseños conceptuales presentados por los promotores en la formulación del plan parcial."/>
    <x v="2"/>
    <s v=" Descripción: Verificación por parte de Apoyo Técnico del cumplimiento de la factibilidad del servicio del diseño conceptual presentado por el promotor."/>
    <s v="Control Vigente"/>
    <s v="MPMU0101F02 Factibilidad de Servicio_x000a_ Carta Externa de no objección formulación plan parcial"/>
    <s v="Agudelo Cruz Cruz, Gina Paola Paola_x000a_Arenas Ramirez, Paola Andrea_x000a_Ariza Gonzalez, Jorge Eduardo_x000a_Martinez Morales, Angela Maria_x000a_Rojas Cruz, Liz Zamira"/>
    <s v="Delgado Munevar Munevar, Aura Patricia Patricia"/>
    <s v="Ger Servicio al Cliente - Dir Apoyo Tecnico"/>
    <s v="1/01/2024"/>
    <s v="31/12/2024"/>
    <s v="Con Autocontrol"/>
    <s v="Se anexa  base de incorporaciones de la Zona 4. Las matrices de reisgos se encuentran en actualización en este momento."/>
    <s v="Con Monitoreo/Seguimiento"/>
    <s v="El control se encuentra bien diseñado en su descripción en la matriz de riesgos de acuerdo con la metodología establecida en el momento de actualización de la matriz, es importante que este control se documente en el documento metodológico que aplique  con las características propias de un control, el control debe actualizarse con la nueva metodología implementada."/>
    <s v="Se realiza el autocontrol oportunamente mediante el medio de verificación definido."/>
    <s v="Control revisado"/>
    <s v="30/12/2024"/>
    <x v="1"/>
    <x v="1"/>
    <m/>
    <m/>
  </r>
  <r>
    <s v="RP-8497"/>
    <x v="4"/>
    <s v="FND-30649"/>
    <s v="R105-MPFB"/>
    <s v="Riesgos de gestión / estratégicos"/>
    <s v="Abierto"/>
    <s v="MPFB-CC115"/>
    <x v="0"/>
    <s v="El supervisor o interventor (si aplica), en los casos que se evidencie que el valor acumulado de los descuentos supere la cuantía de la cláusula penal pecuniaria establecida en el contrato, procederá a oficiar al contratista, a la compañía aseguradora y a la Gerencia Jurídica, previa elaboración del informe correspondiente, según lo establecido en el Manual de Contratación aplicable._x000a_ Evidencia: Informe de ejecución contractual y soporte de los oficios remitidos."/>
    <s v="Control Vigente"/>
    <s v="Informe de gestión del contrato; Estado de avance del contrato; Entrada de mercancía, Correo electrónico con observaciones."/>
    <s v="Caicedo Gonzalez Gonzalez, Jenny_x000a_Guerrero Ardila Ardila, Miller German German_x000a_Ramirez Mosquera, Carolina"/>
    <s v="Caceres Prada Prada, Maria Camila Camila"/>
    <s v="Secretaria General - Dir Contratacion y Compras"/>
    <s v="30/04/2024"/>
    <s v="31/12/2024"/>
    <s v="Con Autocontrol"/>
    <s v="Como evidencia de la ejecución del control, se adjuntan el correo y el memorando informados por la Oficina de Asesoría Legal para el periodo comprendido entre septiembre y diciembre  de 2024."/>
    <s v="Con Monitoreo/Seguimiento"/>
    <s v="DISEÑO: La descripción del control es clara y entendible; cumple con los parámetros establecidos en la metodología de administración de riesgos: frecuencia, responsable, propósito, evidencias y criterios de revisión y de aceptación o rechazo._x000a_ EJECUCIÓN: El proceso adjunta el correo y el memorando informados por la Oficina de Asesoría Legal para el periodo, por lo cual se da cumplimiento al control propuesto"/>
    <s v=""/>
    <s v="Control revisado"/>
    <s v="23/01/2025"/>
    <x v="0"/>
    <x v="1"/>
    <m/>
    <m/>
  </r>
  <r>
    <s v="RP-8493"/>
    <x v="4"/>
    <s v="FND-30648"/>
    <s v="R103-MPFB"/>
    <s v="Riesgos de gestión / estratégicos"/>
    <s v="Abierto"/>
    <s v="MPFB-CD103"/>
    <x v="1"/>
    <s v="El Profesional especializado nivel 20 de la Dirección Contratación y Compras (Gestor de categoría) cada vez que recibe la tarea de aprobación de las condiciones y términos  y anexos (Invitaciones públicas y Públicas Simplificadas) y/o minuta del contrato (Invitación Directa) en la plataforma SAP Ariba, realiza la revisión de estos documentos, conforme su correspondencia con la información de la solicitud de contratación presentada por el ARS, directrices contractuales y normatividad interna vigente. Si la información corresponde, se procede a su aprobación a través de la plataforma SAP Ariba. Posteriormente, el Director de Contratación y Compras, recibe la tarea para aprobación definitiva._x000a_ Si se considera que la minuta o las condiciones y términos no corresponden a los criterios de revisión, se selecciona la opción &quot;&quot;Denegar&quot;&quot; el documento y solicita los ajustes requeridos al Gestor de proceso, a través de la plataforma SAP Ariba, para que estos sean atendidos y vuelva a surtir el flujo de aprobación hasta su aprobación definitiva._x000a_ Evidencia: Correo electrónico o boletín de mensaje, Registro en SAP Ariba (en caso de &quot;&quot;denegar&quot;&quot;)"/>
    <s v="Control Vigente"/>
    <s v="Correo electrónico o boletín de mensaje, Registro en SAP Ariba (en caso de &quot;denegar&quot;)"/>
    <s v="Caicedo Gonzalez Gonzalez, Jenny_x000a_Ramirez Mosquera, Carolina"/>
    <s v="Caceres Prada Prada, Maria Camila Camila"/>
    <s v="Secretaria General - Dir Contratacion y Compras"/>
    <s v="30/04/2024"/>
    <s v="31/12/2024"/>
    <s v="Con Autocontrol"/>
    <s v="Se toma como muestra las licitaciones públicas ICSM-1763-2024 de la Gerencia Corporativa de Sistema Maestro, el proceso IT-1734-2024   de la Gerencia de Tecnología , y el proceso IT-1687-2024 de la Gerencia de Tecnología, anexando como medio de evidencia el registro de flujo de aprobación en SAP Ariba con la trazabilidad de aprobación de las Condiciones y Términos de Invitación por parte del Profesional especializado nivel 20 de la Dirección Contratación y Compras (Gestor de categoría) y del Director de Contratación y Compras_x000a_  _x000a_ Para las invitaciones directas, se toma como muestras los procesos_x000a_ ICSC-1838-2024 de la Gerencia Corporativa de Servicio al Cliente_x000a_ IA-1703-2024   de la Gerencia Corporativa Ambiental_x000a_ ISG-1704-2024 de la Secretaria General_x000a_ ICGH-1705-2024 de la Gerencia Corporativa de Gestión Humana y Administrativa_x000a_ IT-1751-2024 de la Gerencia de Tecnología_x000a_ IF-1731-2024 de la Gerencia Financiera_x000a_ IJ-1709-2024 de la Gerencia Jurídica_x000a_ adjuntando como medio de verificación el flujo de aprobación de las minutas contractuales de estos procesos."/>
    <s v="Con Monitoreo/Seguimiento"/>
    <s v="DISEÑO: La descripción del control es clara y entendible; cumple con los parámetros establecidos en la metodología de administración de riesgos: frecuencia, responsable, propósito, evidencias y criterios de revisión y de aceptación o rechazo._x000a_ EJECUCIÓN: Se evidencia mediante registros SAP de los procesos contractuales de muestreo la revisión de documentos y aprobación a través de la plataforma conforme al control estipulado."/>
    <s v=""/>
    <s v="Control revisado"/>
    <s v="23/01/2025"/>
    <x v="0"/>
    <x v="1"/>
    <m/>
    <m/>
  </r>
  <r>
    <s v="RP-8498"/>
    <x v="4"/>
    <s v="FND-30650"/>
    <s v="R106-MPFB"/>
    <s v="Riesgos de gestión / estratégicos"/>
    <s v="Abierto"/>
    <s v="MPFB-CD116"/>
    <x v="1"/>
    <s v="El Profesional especializado 21 o profesional 22 de la Dirección de Contratación y Compras, cada vez que se radique el acta de liquidación del acuerdo de voluntades, revisa que esta cumpla con: - Los requisitos frente a la creación de aviso SAP y de esta manera asignar el número de orden de servicio y/o radicación.  - Constata que el Supervisor y/o interventor haya utilizado los formatos establecidos en el SUG.  -  Verifica  la aprobación de la póliza actualizada y sus modificaciones, la cual deberá contener los amparos establecidos en la cláusula de garantías del contrato, la vigencia y valor asegurado corresponda a los valores y tiempos reales solicitados en la minuta, adiciones, prórrogas, reiniciaciones, terminación y entrega y recibo final del contrato. - Revisa que se encuentren relacionados en el acta de liquidación los anexos modificatorios de la pólizas o garantías del contrato. - Compara que las cifras y/o valores citados en el balance financiero, coincidan con el anexo y estén actualizados a la fecha de liquidación. - Verifica que se haya aportado con el acta de liquidación el certificado de pago de los parafiscales._x000a_ En los casos que se requiera se remite a través de correo electrónico la solicitud de aclaración  del acta de liquidación a la ARS requiriendo las correcciones que apliquen con fundamento en la revisión realizada. Luego de que el ARS responde el requerimiento, el profesional especializado 21 o profesional 22 revisa que estas se hayan realizado y proyecta memorando de respuesta para que el Director de Contratación y Compras, lo firme. Finalmente, se envía del acta de liquidación a través de correo electrónico o de manera física al peticionario con copia a la secretaria de la Dirección de Contratación y Compras, para los efectos correspondientes._x000a_ Evidencias: MPFD0801F01 Memorando interno; MPFB0201F40; Acta de liquidación de contratos; MPFB0201F46 Cuadro de revisión actas de liquidación; correo electrónico."/>
    <s v="Control Vigente"/>
    <s v="Informe de gestión del contrato; Estado de avance del contrato; Entrada de mercancía, Correo electrónico con observaciones."/>
    <s v="Caicedo Gonzalez Gonzalez, Jenny_x000a_Guerrero Ardila Ardila, Miller German German_x000a_Ramirez Mosquera, Carolina"/>
    <s v="Caceres Prada Prada, Maria Camila Camila"/>
    <s v="Secretaria General - Dir Contratacion y Compras"/>
    <s v="30/04/2024"/>
    <s v="31/12/2024"/>
    <s v="Con Autocontrol"/>
    <s v="Para este control, se toma como evidencia la trazabilidad de la Revisión del Acta de Liquidación realizada por la Dirección de Contratación y Compras para cada uno de los meses del período a reportar (septiembre, octubre, noviembre y diciembre). Se incluyen los memorandos de respuesta de la Dirección de Contratación y Compras, identificados con los archivos PDF, 11900-2024-2204, 11900-2024-2440 y 11900-2024-2059, que contienen las recomendaciones y/o observaciones descritas en el control, así como el formato del Acta de Liquidación correspondiente y los soportes asociados._x000a_ En estos memorandos de respuesta, la Dirección de Contratación y Compras indica si se aprueban los requisitos para la formalización de la liquidación o si se requiere una aclaración para su posterior aprobación. También informan las fechas límite de liquidación del acuerdo de voluntades estipuladas en el contrato y las disposiciones en caso de incumplimiento de estos términos._x000a_ Asimismo, se adjunta el archivo denominado “Cuadro de Revisión de Actas de Liquidación”, una herramienta de seguimiento para las actas de liquidación que envían a la Dirección de Contratación y Compras."/>
    <s v="Con Monitoreo/Seguimiento"/>
    <s v="DISEÑO: La descripción del control es clara y entendible; cumple con los parámetros establecidos en la metodología de administración de riesgos: frecuencia, responsable, propósito, evidencias y criterios de revisión y de aceptación o rechazo._x000a_ EJECUCIÓN: Se evidencia matriz de control de gestión de liquidaciones y muestra de actas de liquidación que cumplen con los requisitos del control planteado."/>
    <s v=""/>
    <s v="Control revisado"/>
    <s v="23/01/2025"/>
    <x v="0"/>
    <x v="1"/>
    <m/>
    <m/>
  </r>
  <r>
    <s v="RP-8492"/>
    <x v="4"/>
    <s v="FND-30648"/>
    <s v="R103-MPFB"/>
    <s v="Riesgos de gestión / estratégicos"/>
    <s v="Abierto"/>
    <s v="MPFB-CP105"/>
    <x v="2"/>
    <s v="El profesional especializado nivel 21 o profesional nivel 22 de la Dirección de contratación y compras, una vez se le asigne un proceso de contratación, verifica la solicitud de contratación y sus documentos anexos, teniendo en cuenta los siguientes criterios:_x000a_ - Naturaleza del proceso - Necesidad y justificación del proceso  - Requisitos habilitantes - Forma de Pago - Estructura Presupuesto - Especificaciones Técnicas_x000a_ Si se considera que la solicitud no corresponde a los criterios de revisión, solicita a través de correo electrónico a las ARS los ajustes ya sea de la revisión documental, estudios previos o revisión del presupuesto con copia al boletín de mensaje de SAP-Ariba. En caso de no existir observaciones, continúa con el trámite del proceso._x000a_ Evidencia: Correo electrónico."/>
    <s v="Control Vigente"/>
    <s v="Correo electrónico."/>
    <s v="Caicedo Gonzalez Gonzalez, Jenny_x000a_Ramirez Mosquera, Carolina"/>
    <s v="Caceres Prada Prada, Maria Camila Camila"/>
    <s v="Secretaria General - Dir Contratacion y Compras"/>
    <s v="30/04/2024"/>
    <s v="31/12/2024"/>
    <s v="Con Autocontrol"/>
    <s v="Se toman como muestra los siguientes procesos: IT-1734-2024 de la Gerencia de Tecnología, ICGH-1810-2024 de la Gerencia Corporativa de Gestión Humana, ICSC-1699-2024 de la Gerencia Corporativa de Servicio al Cliente, ICSM-1958-2024 de la Gerencia Corporativa de Sistema Maestro, y ICSC-1965-2024 de la Gerencia Corporativa de Servicio al Cliente. Se adjunta, como medio de evidencia, la trazabilidad de la interacción de ajustes ya sea por la revisión documental, estudios previos o la revisión del presupuesto y/o los requerimientos solicitados por la DCYC a cada una de las áreas."/>
    <s v="Con Monitoreo/Seguimiento"/>
    <s v="DISEÑO: La descripción del control es clara y entendible; cumple con los parámetros establecidos en la metodología de administración de riesgos: frecuencia, responsable, propósito, evidencias y criterios de revisión y de aceptación o rechazo._x000a_ EJECUCIÓN: Se evidencia muestra los procesos   IT-1734-2024 de la Gerencia de Tecnología, ICGH-1810-2024 de la Gerencia Corporativa de Gestión Humana, ICSC-1699-2024 de la Gerencia Corporativa de Servicio al Cliente, ICSM-1958-2024 de la Gerencia Corporativa de Sistema Maestro, y ICSC-1965-2024 de la Gerencia Corporativa de Servicio al Cliente, en los cuales se cuenta con la trazabilidad de verificación de la solicitud de contratación y sus documentos anexos, conforme al control establecido."/>
    <s v=""/>
    <s v="Control revisado"/>
    <s v="23/01/2025"/>
    <x v="0"/>
    <x v="1"/>
    <m/>
    <m/>
  </r>
  <r>
    <s v="RP-8489"/>
    <x v="4"/>
    <s v="FND-30648"/>
    <s v="R103-MPFB"/>
    <s v="Riesgos de gestión / estratégicos"/>
    <s v="Abierto"/>
    <s v="MPFB-CP109"/>
    <x v="2"/>
    <s v="El Profesional especializado nivel 20 o profesional especializado nivel 21 de la Dirección Contratación y Compras, los primeros 10 días de cada mes realiza seguimiento al estado de cumplimiento del Plan de Contratación y Compras y, genera un reporte informando el estado de avance del Plan Anual de Contratación y Compras y las sumas en rezago en la ejecución del plan. Esta información se remite a través de memorandos internos a cada una de las Gerencias de la EAAB-ESP._x000a_ Evidencia: Reporte del estado del Plan de CyC; MPFD0801F01 Memorando interno"/>
    <s v="Control Vigente"/>
    <s v="Reporte del estado del Plan de CyC; MPFD0801F01 Memorando interno"/>
    <s v="Caicedo Gonzalez Gonzalez, Jenny_x000a_Ramirez Mosquera, Carolina"/>
    <s v="Caceres Prada Prada, Maria Camila Camila"/>
    <s v="Secretaria General - Dir Contratacion y Compras"/>
    <s v="30/04/2024"/>
    <s v="31/12/2024"/>
    <s v="Con Autocontrol"/>
    <s v="Se adjunta como evidencia para el presente control el seguimiento del Plan de Contratación y Compras efectuado en los meses de septiembre, octubre y noviembre del presente año, generado por la Dirección de Contratación y Compras. En estos documentos se informa a cada una de las áreas de la EAAB-ESP sobre el estado de avance del Plan Anual de Contratación y Compras, en concordancia con el reporte general de funcionamiento e inversión 2024."/>
    <s v="Con Monitoreo/Seguimiento"/>
    <s v="DISEÑO: La descripción del control es clara y entendible; cumple con los parámetros establecidos en la metodología de administración de riesgos: frecuencia, responsable, propósito, evidencias y criterios de revisión y de aceptación o rechazo._x000a_ EJECUCIÓN: Se evidencia seguimiento al estado de cumplimiento del Plan de Contratación y Compras y, reporte informando el estado de avance del Plan por medio de memorandos remitidos por la Dirección de Contratación y Compras."/>
    <s v=""/>
    <s v="Control revisado"/>
    <s v="23/01/2025"/>
    <x v="0"/>
    <x v="1"/>
    <m/>
    <m/>
  </r>
  <r>
    <s v="RP-8490"/>
    <x v="4"/>
    <s v="FND-30648"/>
    <s v="R103-MPFB"/>
    <s v="Riesgos de gestión / estratégicos"/>
    <s v="Abierto"/>
    <s v="MPFB-CP110"/>
    <x v="2"/>
    <s v="El Auxiliar Administrativo de la Dirección Contratación y Compras, cada vez que se radique la solicitud de contratación por parte de las dependencias (ARS), realiza la verificación de la completitud en el diligenciamiento de los formatos empleados, de acuerdo con los criterios de revisión definidos en el procedimiento MPFB0120P Gestión precontractual. Si los documentos se encuentran correctamente diligenciados se procede a la aprobación de la tarea en SAP Ariba. Si se considera que la solicitud no cumple con los criterios, se deben solicitar los ajustes respectivos al profesional designado del ARS, a través de correo electrónico con copia de la URL sustraída de la sección de Boletín de mensajes de SAP Ariba, para que estos sean atendidos. _x000a_ Evidencia: Registro de finalización de tarea en SAP Ariba; correo electrónico o boletín de mensajes ."/>
    <s v="Control Vigente"/>
    <s v="Registro de finalización de tarea en SAP Ariba; correo electrónico o boletín de mensajes ."/>
    <s v="Caicedo Gonzalez Gonzalez, Jenny_x000a_Ramirez Mosquera, Carolina"/>
    <s v="Caceres Prada Prada, Maria Camila Camila"/>
    <s v="Secretaria General - Dir Contratacion y Compras"/>
    <s v="30/04/2024"/>
    <s v="31/12/2024"/>
    <s v="Con Autocontrol"/>
    <s v="Se toman como muestra los procesos IF-1825-2024 (Gerencia Corporativa Financiera) IT-1732-2024  ( Gerencia de Tecnología ) ICSC-1715-2024 (Gerencia Corporativa de Servicio al Cliente) ICSM-1708-2024  (Gerencia Corporativa de Sistema Maestro),, IA-1919-2024  (Gerencia Corporativa Ambiental), GAP-1956-2024 (Gerencia Analítica y Pérdidas), ICSM-1950-2024 (Gerencia Corporativa de Sistema Maestro) . Se adjunta como medio de verificación el registro de finalización de la tarea en SAP Ariba por parte del Auxiliar Administrativo de la Dirección de Contratación y Compras, correspondiente al período de mayo a agosto de 2024."/>
    <s v="Con Monitoreo/Seguimiento"/>
    <s v="DISEÑO: La descripción del control es clara y entendible; cumple con los parámetros establecidos en la metodología de administración de riesgos: frecuencia, responsable, propósito, evidencias y criterios de revisión y de aceptación o rechazo._x000a_ EJECUCIÓN: Se evidencia verificación de la completitud en el diligenciamiento de los formatos empleados, de acuerdo con los criterios de revisión definidos en el procedimiento para los procesos IF-1825-2024 (Gerencia Corporativa Financiera) IT-1732-2024  ( Gerencia de Tecnología ) ICSC-1715-2024 (Gerencia Corporativa de Servicio al Cliente) ICSM-1708-2024  (Gerencia Corporativa de Sistema Maestro),, IA-1919-2024  (Gerencia Corporativa Ambiental), GAP-1956-2024 (Gerencia Analítica y Pérdidas), ICSM-1950-2024 (Gerencia Corporativa de Sistema Maestro) "/>
    <s v=""/>
    <s v="Control revisado"/>
    <s v="23/01/2025"/>
    <x v="0"/>
    <x v="1"/>
    <m/>
    <m/>
  </r>
  <r>
    <s v="RP-8491"/>
    <x v="4"/>
    <s v="FND-30648"/>
    <s v="R103-MPFB"/>
    <s v="Riesgos de gestión / estratégicos"/>
    <s v="Abierto"/>
    <s v="MPFB-CP111"/>
    <x v="2"/>
    <s v="El Profesional especializado nivel 21 o profesional nivel 22 de la Dirección Contratación y Compras (Analista de Plan de Contratación y Compras) cada vez que se radique la solicitud de contratación por parte de las dependencias (ARS), revisa que esta se encuentre incluida y está acorde con lo definido en el Plan Anual de Contratación y Compras validando el objeto, valor, modalidad de selección y tipología.  En caso de identificar que no se encuentra incluida, valida que exista la justificación para tal fin e informa al ARS que debe realizar la inclusión a través de los avisos de servicio establecidos en el procedimiento MPFB0102P Plan de contratación y compras. Si se considera que la solicitud no corresponde a los criterios de revisión, se deben solicitar los ajustes respectivos al profesional designado del ARS, a través del boletín de mensajes de la plataforma SAP Ariba, para que estos sean atendidos. Si la solicitud cumple, continúa con la creación de grafo en ERP SAP._x000a_ Evidencia: Registro de finalización de tarea en SAP Ariba; correo electrónico o boletín de mensajes ."/>
    <s v="Control Vigente"/>
    <s v="Registro de finalización de tarea en SAP Ariba; correo electrónico o boletín de mensajes ."/>
    <s v="Caicedo Gonzalez Gonzalez, Jenny_x000a_Ramirez Mosquera, Carolina"/>
    <s v="Caceres Prada Prada, Maria Camila Camila"/>
    <s v="Secretaria General - Dir Contratacion y Compras"/>
    <s v="30/04/2024"/>
    <s v="31/12/2024"/>
    <s v="Con Autocontrol"/>
    <s v="Se toman como muestra los procesos ICSC-1965-2024 (Gerencia Corporativa de Servicio al Cliente) ISG-1917-2024 (Secretaría General), IF-1825-2024 (Gerencia Corporativa Financiera), IT-1933-2024    (Gerencia de Tecnología, ICSM-1895-2024  (Gerencia Corporativa de Sistema Maestro) IP-1812-2024 (Gerencia Corporativa de Planeamiento y Control). Se adjunta como medio de verificación el registro de finalización de la tarea en SAP Ariba por parte del Profesional Especializado Nivel 21 o Profesional Nivel 22 de la Dirección de Contratación y Compras (Analista de Plan de Contratación y Compras)."/>
    <s v="Con Monitoreo/Seguimiento"/>
    <s v="DISEÑO: La descripción del control es clara y entendible; cumple con los parámetros establecidos en la metodología de administración de riesgos: frecuencia, responsable, propósito, evidencias y criterios de revisión y de aceptación o rechazo._x000a_ EJECUCIÓN: Se evidencia la revisión de la solicitud de contratación por parte de las dependencias (ARS) conforme a lo definido en el Plan Anual de Contratación y Compras en las muestras los ICSC-1965-2024 (Gerencia Corporativa de Servicio al Cliente) ISG-1917-2024 (Secretaría General), IF-1825-2024 (Gerencia Corporativa Financiera), IT-1933-2024    (Gerencia de Tecnología, ICSM-1895-2024  (Gerencia Corporativa de Sistema Maestro) IP-1812-2024 (Gerencia Corporativa de Planeamiento y Control)."/>
    <s v=""/>
    <s v="Control revisado"/>
    <s v="23/01/2025"/>
    <x v="0"/>
    <x v="1"/>
    <m/>
    <m/>
  </r>
  <r>
    <s v="RP-8494"/>
    <x v="4"/>
    <s v="FND-30649"/>
    <s v="R105-MPFB"/>
    <s v="Riesgos de gestión / estratégicos"/>
    <s v="Abierto"/>
    <s v="MPFB-CP112"/>
    <x v="2"/>
    <s v="El interventor previo a dar inicio al contrato verifica el cumplimiento en la entrega de los documentos del contrato para determinar si cuenta con todos requisitos necesarios para dar inicio del mismo, registrando su cumplimiento  en el formato MPFB0201F01 Lista de Chequeo Documentos del Contrato y sus anexos._x000a_ De encontrar faltantes se debe requerir al contratista, mediante correo electrónico u oficio  estableciendo un plazo para la completitud de la información, que no afecte los plazos establecidos para la suscripción del Acta de inicio, conforme lo establecido en el contrato. Así mismo, se debe remitir al Supervisor del Contrato para la revisión de éste último. En caso que en los términos de la invitación se haya estipulado el perfil del Profesional de seguridad y salud en el trabajo del contratista, se debe solicitar a la División de Salud Ocupacional de la EAAB-ESP a través de memorando interno, la revisión y aprobación de la hoja de vida para la ejecución del acuerdo de voluntades.  _x000a_ Los requisitos asociados al contrato de interventoría deben ser validados por el Supervisor del Contrato. Cuando el acuerdo de voluntades no cuente con interventoría, esta actividad está a cargo del Supervisor. _x000a_ Evidencia: MPFB0201F01 Lista de Chequeo Documentos del Contrato.; MPFD0801F01 Memorando interno."/>
    <s v="Control Vigente"/>
    <s v="MPFB0201F01 Lista de Chequeo Documentos del Contrato.; MPFD0801F01 Memorando interno."/>
    <s v="Caicedo Gonzalez Gonzalez, Jenny_x000a_Guerrero Ardila Ardila, Miller German German_x000a_Ramirez Mosquera, Carolina"/>
    <s v="Caceres Prada Prada, Maria Camila Camila"/>
    <s v="Secretaria General - Dir Contratacion y Compras"/>
    <s v="30/04/2024"/>
    <s v="31/12/2024"/>
    <s v="Con Autocontrol"/>
    <s v="Como evidencia de la ejecución del control, se presenta una muestra de la lista de chequeo de documentos para los siguientes contratos reportados en el periodo:_x000a_  _x000a__x000a_ Lista de chequeo 1-05-26500-1595-2024_x000a_ Lista de chequeo 2-05-12200-1651-2024_x000a_ Lista de chequeo 2-05-15200-1577-2024_x000a_ Lista de chequeo 3-06-11900-1701-2024_x000a_ Lista de chequeo 3-06-11900-1702-2024_x000a_"/>
    <s v="Con Monitoreo/Seguimiento"/>
    <s v="DISEÑO: La descripción del control es clara y entendible; cumple con los parámetros establecidos en la metodología de administración de riesgos: frecuencia, responsable, propósito, evidencias y criterios de revisión y de aceptación o rechazo._x000a_ EJECUCIÓN: se evidencia revisión del cumplimiento en la entrega de los documentos del contrato con todos requisitos necesarios, por medio de lista de chequeo de los siguientes procesos contractuales: Lista de chequeo inicio Lista de chequeo 1-05-26500-1595-2024, 2-05-12200-1651-2024, 2-05-15200-1577-2024, 3-06-11900-1701-2024, 3-06-11900-1702-2024."/>
    <s v=""/>
    <s v="Control revisado"/>
    <s v="23/01/2025"/>
    <x v="0"/>
    <x v="1"/>
    <m/>
    <m/>
  </r>
  <r>
    <s v="RP-8495"/>
    <x v="4"/>
    <s v="FND-30649"/>
    <s v="R105-MPFB"/>
    <s v="Riesgos de gestión / estratégicos"/>
    <s v="Abierto"/>
    <s v="MPFB-CP113"/>
    <x v="2"/>
    <s v="El interventor  realiza el seguimiento técnico, cada vez que se entreguen los productos o servicios por el contratista, verifica que sean entregados de acuerdo con lo planificado y establecido en el acuerdo de voluntades. Para la recepción de productos o servicios recibidos a satisfacción, se debe verificar que el contratista ejecute las actividades según lo establecido en la minuta y condiciones y términos del contrato. De igual forma realiza la verificación del cumplimiento de planes complementarios, seguimiento administrativo, matriz de riesgos y seguimiento financiero del contrato._x000a_ Si los productos o servicios entregados cumplen, aprueba el Informe técnico del contratista y procede con la preparación y presentación del informe de gestión. En caso que no se cumpla lo definido en estos documentos se debe remitir comunicación al contratista formalizando las observaciones y el plazo para subsanarlas. _x000a_ Cuando el acuerdo de voluntades no cuente con interventoría, esta actividad está a cargo del Supervisor._x000a_ Evidencia:  Informe de gestión del contrato, MPFD0801F02 Carta externa.; Correo electrónico "/>
    <s v="Control Vigente"/>
    <s v="Informe de gestión del contrato, MPFD0801F02 Carta externa.; Correo electrónico "/>
    <s v="Caicedo Gonzalez Gonzalez, Jenny_x000a_Guerrero Ardila Ardila, Miller German German_x000a_Ramirez Mosquera, Carolina"/>
    <s v="Caceres Prada Prada, Maria Camila Camila"/>
    <s v="Secretaria General - Dir Contratacion y Compras"/>
    <s v="30/04/2024"/>
    <s v="31/12/2024"/>
    <s v="Con Autocontrol"/>
    <s v="Como evidencia de la ejecución del control, se presenta una muestra de informes de gestión suscritos entre los meses de septiembre, octubre y noviembre de 2024 para los siguientes contratos_x000a_  _x000a_ 1-99-11800-1193-2024 octubre_x000a_ 2-05-25400-1272-2024 octubre_x000a_ 1-99-11800-1193-2024 septiembre_x000a_ 2-05-14500-0760-2024 septiembre_x000a_ 2-05-24100-0777-2024 noviembre_x000a_ 2-09-14500-0549-2024 noviembre"/>
    <s v="Con Monitoreo/Seguimiento"/>
    <s v="DISEÑO: La descripción del control es clara y entendible; cumple con los parámetros establecidos en la metodología de administración de riesgos: frecuencia, responsable, propósito, evidencias y criterios de revisión y de aceptación o rechazo._x000a_ EJECUCIÓN: se evidencia la gestión del interventor al realizar el seguimiento técnico, verificación de los entregables conforme al acuerdo de voluntades, minuta y condiciones y términos del contrato mediante muestra de Informes de gestión de interventoría y comunicación externa de los contratos 1-99-11800-1193-2024 octubre, 2-05-25400-1272-2024 octubre, 1-99-11800-1193-2024 septiembre, 2-05-14500-0760-2024 septiembre, 2-05-24100-0777-2024 noviembre, 2-09-14500-0549-2024 noviembre"/>
    <s v=""/>
    <s v="Control revisado"/>
    <s v="23/01/2025"/>
    <x v="0"/>
    <x v="1"/>
    <m/>
    <m/>
  </r>
  <r>
    <s v="RP-8496"/>
    <x v="4"/>
    <s v="FND-30649"/>
    <s v="R105-MPFB"/>
    <s v="Riesgos de gestión / estratégicos"/>
    <s v="Abierto"/>
    <s v="MPFB-CP114"/>
    <x v="2"/>
    <s v="El Interventor verifica de manera mensual que: a) el informe de gestión del contrato contenga  las actividades efectuadas en el marco de la ejecución del contrato y que las mismas cuenten con los respectivos soportes; b) el contratista o contraparte de convenio haya entregado toda la información generada en la ejecución del acuerdo de voluntades a su cargo, para lo cual revisa periódicamente la lista de chequeo para garantizar que se cuenta con todos los soportes de la ejecución del acuerdo de voluntades estipulados en la misma, según el tipo de contrato. c) las novedades del personal sean reportadas en el Informe de gestión.  d) los soportes de pago de los aportes a los sistemas generales de seguridad social en salud, pensiones, riesgos laborales y de los aportes parafiscales, correspondan al valor de los contratos laborales y en los términos que estipule la ley. _x000a_ Si está de acuerdo, aprueba los informes del contratista; en caso que se tengan observaciones se debe requerir al contratista mediante correo electrónico, para que subsane lo correspondiente.  Si se presentaron atrasos en el cumplimiento del programa de actividades, se aplicarán los descuentos pactados de conformidad con los porcentajes y fórmulas indicadas en el contrato, las condiciones y términos de la invitación y los anexos correspondientes, según el caso._x000a_ Cuando el acuerdo de voluntades no cuente con interventoría, esta actividad está a cargo del Supervisor._x000a_ Evidencia: Informe de gestión del contrato; Estado de avance del contrato; Entrada de mercancía, Correo electrónico con observaciones."/>
    <s v="Control Vigente"/>
    <s v="Informe de gestión del contrato; Estado de avance del contrato; Entrada de mercancía, Correo electrónico con observaciones."/>
    <s v="Caicedo Gonzalez Gonzalez, Jenny_x000a_Guerrero Ardila Ardila, Miller German German_x000a_Ramirez Mosquera, Carolina"/>
    <s v="Caceres Prada Prada, Maria Camila Camila"/>
    <s v="Secretaria General - Dir Contratacion y Compras"/>
    <s v="30/04/2024"/>
    <s v="31/12/2024"/>
    <s v="Con Autocontrol"/>
    <s v="Como evidencia de la ejecución del control, se presenta una muestra de la información de Informes de gestión, estado de avance y notificación de descuentos, para los contratos:_x000a_ 1- 15-25500-1333-2023_x000a_ 1-01-26200-0923-2023_x000a_ 1-05-25596-1358-2023"/>
    <s v="Con Monitoreo/Seguimiento"/>
    <s v="DISEÑO: La descripción del control es clara y entendible; cumple con los parámetros establecidos en la metodología de administración de riesgos: frecuencia, responsable, propósito, evidencias y criterios de revisión y de aceptación o rechazo._x000a_ EJECUCIÓN: se evidencia verificación mensual por parte del Interventor mediante muestras de informe de gestión de los contratos 1- 15-25500-1333-2023, 1-01-26200-0923-2023 y 1-05-25596-1358-2023. "/>
    <s v=""/>
    <s v="Control revisado"/>
    <s v="23/01/2025"/>
    <x v="0"/>
    <x v="1"/>
    <m/>
    <m/>
  </r>
  <r>
    <s v="RP-8499"/>
    <x v="4"/>
    <s v="FND-30650"/>
    <s v="R106-MPFB"/>
    <s v="Riesgos de gestión / estratégicos"/>
    <s v="Abierto"/>
    <s v="MPFB-CP117"/>
    <x v="2"/>
    <s v="El  Auxiliar Administrativo  de la Dirección de Contratación y Compras, de manera mensual genera reporte de contratos desde el ERP-SAP (IFUPO033-01_ZMM76A_Reporte_General_de_Contratos) a través de la transacción ZMM76A e integra esta información con el archivo &quot;&quot;Indicador de liquidaciones&quot;&quot; para que actualice automáticamente el estado de la gestión de liquidaciones de contratos, según los contratos terminados. Se genera de manera automática un correo electrónico para cada una de las Gerencias, alertando sobre la relación de los contratos sin liquidar y los días transcurridos desde la terminación del contrato. _x000a_ Evidencias: Archivo &quot;&quot;Indicador de liquidaciones&quot;&quot;; Correo electrónico."/>
    <s v="Control Vigente"/>
    <s v="Archivo &quot;Indicador de liquidaciones&quot;; Correo electrónico."/>
    <s v="Caicedo Gonzalez Gonzalez, Jenny_x000a_Guerrero Ardila Ardila, Miller German German_x000a_Ramirez Mosquera, Carolina"/>
    <s v="Caceres Prada Prada, Maria Camila Camila"/>
    <s v="Secretaria General - Dir Contratacion y Compras"/>
    <s v="30/04/2024"/>
    <s v="31/12/2024"/>
    <s v="Con Autocontrol"/>
    <s v="Se adjunta como evidencia para el presente control, tres archivos comprimidos de los envíos de correos a las ARS en los meses de septiembre, octubre y noviembre 2024, informando el estado de la Liquidaciones con estado terminado y en el tipo de alerta en que se encuentra cada contrato, según los días estipulados para su Liquidación; Así mismo se adjunta el archivo denominado “correos indicador” archivo que compila la estructura de información reportada."/>
    <s v="Con Monitoreo/Seguimiento"/>
    <s v="DISEÑO: La descripción del control es clara y entendible; cumple con los parámetros establecidos en la metodología de administración de riesgos: frecuencia, responsable, propósito, evidencias y criterios de revisión y de aceptación o rechazo._x000a_ EJECUCIÓN: Se evidencia el cumplimiento del reporte dos archivos comprimidos que contienen los envíos de correos a las ARS durante los meses de septiembre, octubre y noviembre 2024,, informando el estado de las liquidaciones y el tipo de alerta en el que se encuentra cada contrato, de acuerdo con los días estipulados para su liquidación."/>
    <s v=""/>
    <s v="Control revisado"/>
    <s v="23/01/2025"/>
    <x v="0"/>
    <x v="1"/>
    <m/>
    <m/>
  </r>
  <r>
    <s v="RP-8500"/>
    <x v="4"/>
    <s v="FND-30650"/>
    <s v="R106-MPFB"/>
    <s v="Riesgos de gestión / estratégicos"/>
    <s v="Abierto"/>
    <s v="MPFB-CC118"/>
    <x v="0"/>
    <s v="El supervisor y el Ordenador del gasto, en los contratos que se haya superado el plazo establecido para la liquidación ya sea el fijado en la minuta o los seis (6) meses de que trata el presente artículo, se podrá de común acuerdo intentar la misma dentro de los dos (2) años siguientes al vencimiento del término, para lo cual en la respectiva acta de liquidación se deberá dejar constancia de los motivos que imposibilitaron su suscripción dentro del plazo previsto. Superado este plazo último de dos (2) años, el supervisor y el ordenador del gasto, deberán elaborar un informe que dé cuenta del estado final del instrumento contractual._x000a_ Este informe se realizará con la finalidad de dar por cerrado y archivado el expediente del proceso de contratación, lo que a su vez, permitirá que desde el punto de vista financiero y contable se proceda con los trámites pertinentes._x000a_ Evidencias: Acta de liquidación; Informe final del instrumento contractual"/>
    <s v="Control Vigente"/>
    <s v="Acta de liquidación; Informe final del instrumento contractual"/>
    <s v="Caicedo Gonzalez Gonzalez, Jenny_x000a_Guerrero Ardila Ardila, Miller German German_x000a_Ramirez Mosquera, Carolina"/>
    <s v="Caceres Prada Prada, Maria Camila Camila"/>
    <s v="Secretaria General - Dir Contratacion y Compras"/>
    <s v="30/04/2024"/>
    <s v="31/12/2024"/>
    <s v="Con Autocontrol"/>
    <s v="Como evidencia de la ejecución del control, se adjuntan el correo y el memorando informados por la Oficina de Asesoría Legal para el periodo comprendido entre septiembre y diciembre  de 2024."/>
    <s v="Con Monitoreo/Seguimiento"/>
    <s v="DISEÑO: La descripción del control es clara y entendible; cumple con los parámetros establecidos en la metodología de administración de riesgos: frecuencia, responsable, propósito, evidencias y criterios de revisión y de aceptación o rechazo._x000a_ EJECUCIÓN: Conforme al control estipulado, se evidencia el correo y el memorando informados por la Oficina de Asesoría Legal para el periodo comprendido entre septiembre y diciembre de 2024."/>
    <s v=""/>
    <s v="Control revisado"/>
    <s v="23/01/2025"/>
    <x v="0"/>
    <x v="1"/>
    <m/>
    <m/>
  </r>
  <r>
    <s v="RP-8487"/>
    <x v="4"/>
    <s v="FND-30647"/>
    <s v="R102-MPFB"/>
    <s v="Riesgos de SARLAFT"/>
    <s v="Abierto"/>
    <s v="MPFB-CP106"/>
    <x v="2"/>
    <s v="El Director de Contratación y Compras cada vez que recibe el reporte de consultas en listas restrictivas por parte del profesional 20, 21 y 22, revisa y analiza que los resultados de la consulta  sobre la información del oferente seleccionado (invitación directa), de los oferentes que hayan cumplido con los requisitos de la invitación pública o pública simplificada, según lo dispuesto en los Instructivos MPFB0120I02 Invitación Pública y Pública Simplificada y MPFB0120I03 Invitación Directa y de los contratos que se encuentren en ejecución (que cumplieron seis (6) meses), teniendo en cuenta la fecha de inicio de ejecución del acuerdo de voluntades o que ya hayan cumplido la mitad del plazo pactado, para los contratos con plazo inferior a seis (6) meses). En el evento que el reporte del oferente se encuentre entre los riesgos no tolerables procede a remitir al Oficial de Cumplimiento, en consideración a lo establecido en la Resolución 0137 de 2023._x000a_ Evidencia: Correo electrónico."/>
    <s v="Control Vigente"/>
    <s v="Correo electrónico."/>
    <s v="Caicedo Gonzalez Gonzalez, Jenny_x000a_Ramirez Mosquera, Carolina"/>
    <s v="Caceres Prada Prada, Maria Camila Camila"/>
    <s v="Secretaria General - Dir Contratacion y Compras"/>
    <s v="30/04/2024"/>
    <s v="31/12/2024"/>
    <s v="Con Autocontrol"/>
    <s v="Para este control se anexa como única evidencia reportada en el periodo del 01 de septiembre de 2024 al 20 de diciembre del 2024, donde se muestra la revisión y análisis efectuado para los resultados de las consultas sobre la información del oferente seleccionado, realizando la valoración de los riesgos, en consideración a lo establecido en la Resolución 0137 de 2023._x000a_ Para las evidencias adjuntas fueron borrados los nombres y números de identidad de las personas objeto del estudio, debido a que esta información tiene carácter de reserva "/>
    <s v="Con Monitoreo/Seguimiento"/>
    <s v="DISEÑO: La descripción del control es clara y entendible; cumple con los parámetros establecidos en la metodología de administración de riesgos: frecuencia, responsable, propósito, evidencias y criterios de revisión y de aceptación o rechazo._x000a_ EJECUCIÓN: Se evidencia muestra de un correo enviado por el director de Contratación y Compras para el periodo de autocontrol, y se evidencia la revisión y análisis efectuado para los resultados de las consultas sobre la información del oferente seleccionado. "/>
    <s v=""/>
    <s v="Control revisado"/>
    <d v="2025-02-10T00:00:00"/>
    <x v="0"/>
    <x v="1"/>
    <m/>
    <m/>
  </r>
  <r>
    <s v="RP-8488"/>
    <x v="4"/>
    <s v="FND-30647"/>
    <s v="R102-MPFB"/>
    <s v="Riesgos de SARLAFT"/>
    <s v="Abierto"/>
    <s v="MPFB-CP107"/>
    <x v="2"/>
    <s v="El Oficial de Cumplimiento cada vez que recibe el reporte de consulta en listas restrictivas enviado por el Director de Contratación y Compras, lo revisa y efectúa el respectivo análisis en los casos que se generen alertas, ejecutando las actividades definidas en el procedimiento MPEE0309P Reporte de Operaciones Sospechosas (ROS). Según sea el caso, que proceda la debida diligencia o debida diligencia ampliada, informa por correo electrónico al líder del proceso contractual y al Ordenador del gasto, el resultado del análisis efectuado, y las indicaciones respecto a la continuidad o no del proceso contractual, conforme lo establecido en la Resolución 0137 de 2023._x000a_ Evidencia: Correo electrónico y/o MPFD0801F01 Memorando interno."/>
    <s v="Control Vigente"/>
    <s v="Correo electrónico y/o MPFD0801F01 Memorando interno."/>
    <s v="Caicedo Gonzalez Gonzalez, Jenny_x000a_Ramirez Mosquera, Carolina"/>
    <s v="Caceres Prada Prada, Maria Camila Camila"/>
    <s v="Secretaria General - Dir Contratacion y Compras"/>
    <s v="30/04/2024"/>
    <s v="31/12/2024"/>
    <s v="Con Autocontrol"/>
    <s v="Para este control se anexa como única evidencia reportada en el periodo del 01 de septiembre de 2024 al 20 de diciembre del 2024, mostrando la revisión y respectivo análisis de los casos que generaron alertas, definidas en el procedimiento MPEE0309P Reporte de Operaciones Sospechosas (ROS) para el Oficial de Cumplimiento de la EAAB-ESP y su procedencia._x000a_ Para las evidencias adjuntas fueron borrados los nombres y números de identidad de las personas objeto del estudio, debido a que esta información tiene carácter de reserva."/>
    <s v="Con Monitoreo/Seguimiento"/>
    <s v="DISEÑO: La descripción del control es clara y entendible; cumple con los parámetros establecidos en la metodología de administración de riesgos: frecuencia, responsable, propósito, evidencias y criterios de revisión y de aceptación o rechazo._x000a_EJECUCIÓN: Se evidencia análisis en los casos que se generen alertas, ejecutando las actividades definidas en el procedimiento MPEE0309P Reporte de Operaciones Sospechosas, mediante muestra de un correo enviado entre el periodo del 01 de septiembre de 2024 al 20 de diciembre del 2024"/>
    <s v=""/>
    <s v="Control revisado"/>
    <d v="2025-02-10T00:00:00"/>
    <x v="0"/>
    <x v="1"/>
    <m/>
    <m/>
  </r>
  <r>
    <s v="RP-8501"/>
    <x v="4"/>
    <s v="FND-30651"/>
    <s v="R107-MPFB"/>
    <s v="Riesgos de seguridad de la información"/>
    <s v="Abierto"/>
    <s v="MPFB-CP119"/>
    <x v="2"/>
    <s v="El profesional nivel 22 de la Dirección de Contratación y Compras, cada cuatrimestre realiza solicitud por correo electrónico al enlace de respaldo de información de la Dirección de Servicios de Informática de la Gerencia de Tecnología, y verifica que se estén generando los respaldos de la información (Backup) publicada en la plataforma PCAB, conforme la política de respaldo establecida (semanal, mensual, anual). En caso de evidenciar alguna desviación (no se aplicaron las políticas de respaldo) o necesidad de ajustar las política de respaldo definida, se informa a la Dir. Servicios de Informática, lo encontrado y/o lo requerido._x000a_ Evidencias: Correo electrónico, Reporte de Backup.."/>
    <s v="Control Vigente"/>
    <s v="Correo electrónico, Reporte de Backup.."/>
    <s v="Caicedo Gonzalez Gonzalez, Jenny_x000a_Ramirez Mosquera, Carolina"/>
    <s v="Caceres Prada Prada, Maria Camila Camila"/>
    <s v="Secretaria General - Dir Contratacion y Compras"/>
    <s v="30/04/2024"/>
    <s v="31/12/2024"/>
    <s v="Con Autocontrol"/>
    <s v="Se adjunta como evidencia para el presente control, la solicitud a través de correo electrónico por parte de la Dirección de Contratación y Compras de los soportes (Backup) para los meses de septiembre, octubre, noviembre y diciembre de la información del portal PCAB; así mismo se adjunta el envío de la respuesta por parte de la Gerencia de Tecnología, para verificar que se estén aplicando las políticas de respaldo establecidas."/>
    <s v="Con Monitoreo/Seguimiento"/>
    <s v="DISEÑO: La descripción del control es clara y entendible; cumple con los parámetros establecidos en la metodología de administración de riesgos: frecuencia, responsable, propósito, evidencias y criterios de revisión y de aceptación o rechazo._x000a_ EJECUCIÓN: Se evidencia solicitud a través de correo electrónico  por parte de la Dirección de Contratación y Compras de los soportes del backup de la información del portal PCAB, realizado durante el periodo de monitoreo"/>
    <s v=""/>
    <s v="Control revisado"/>
    <d v="2025-02-10T00:00:00"/>
    <x v="0"/>
    <x v="1"/>
    <m/>
    <m/>
  </r>
  <r>
    <s v="RP-8473"/>
    <x v="4"/>
    <s v="FND-30636"/>
    <s v="R101-MPFB"/>
    <s v="Riesgos de corrupción"/>
    <s v="Abierto"/>
    <s v="MPFB-CD103: El Profesional especializado nivel 20 de la Dirección Contratación y Compras (Gestor de categoría) cada vez que recibe la tarea de aprobación de las condiciones y términos  y anexos (Invitaciones públicas y Públicas Simplificadas) y/o minuta del contrato (Invitación Directa) en la plataforma SAP Ariba"/>
    <x v="1"/>
    <s v="El Profesional especializado nivel 20 de la Dirección Contratación y Compras (Gestor de categoría) cada vez que recibe la tarea de aprobación de las condiciones y términos  y anexos (Invitaciones públicas y Públicas Simplificadas) y/o minuta del contrato (Invitación Directa) en la plataforma SAP Ariba, realiza la revisión de estos documentos, conforme su correspondencia con la información de la solicitud de contratación presentada por el ARS, directrices contractuales y normatividad interna vigente. Si la información corresponde, se procede a su aprobación a través de la plataforma SAP Ariba. Posteriormente, el Director de Contratación y Compras, recibe la tarea para aprobación definitiva._x000a_ Si se considera que la minuta o las condiciones y términos no corresponden a los criterios de revisión, se selecciona la opción &quot;&quot;Denegar&quot;&quot; el documento y solicita los ajustes requeridos al Gestor de proceso, a través de la plataforma SAP Ariba, para que estos sean atendidos y vuelva a surtir el flujo de aprobación hasta su aprobación definitiva._x000a_ Evidencia: Correo electrónico, Registro en SAP Ariba (en caso de &quot;&quot;denegar&quot;&quot;)"/>
    <s v="Control Vigente"/>
    <s v="Reporte de aprobación en SAP Ariba"/>
    <s v="Caicedo Gonzalez Gonzalez, Jenny_x000a_Ramirez Mosquera, Carolina"/>
    <s v="Caceres Prada Prada, Maria Camila Camila"/>
    <s v="Secretaria General - Dir Contratacion y Compras"/>
    <s v="15/04/2024"/>
    <s v="31/12/2024"/>
    <s v="Con Autocontrol"/>
    <s v="Se toma como muestra las licitaciones públicas ICSM-1763-2024 de la Gerencia Corporativa de Sistema Maestro, el proceso IT-1734-2024   de la Gerencia de Tecnología , y el proceso IT-1687-2024 de la Gerencia de Tecnología, anexando como medio de evidencia el registro de flujo de aprobación en SAP Ariba con la trazabilidad de aprobación de las Condiciones y Términos de Invitación por parte del Profesional especializado nivel 20 de la Dirección Contratación y Compras (Gestor de categoría) y del Director de Contratación y Compras_x000a_  _x000a_ Para las invitaciones directas, se toma como muestras los procesos_x000a_ ICSC-1838-2024 de la Gerencia Corporativa de Servicio al Cliente_x000a_ IA-1703-2024   de la Gerencia Corporativa Ambiental_x000a_ ISG-1704-2024 de la Secretaria General_x000a_ ICGH-1705-2024 de la Gerencia Corporativa de Gestión Humana y Administrativa_x000a_ IT-1751-2024 de la Gerencia de Tecnología_x000a_ IF-1731-2024 de la Gerencia Financiera_x000a_ IJ-1709-2024 de la Gerencia Jurídica_x000a_ adjuntando como medio de verificación el flujo de aprobación de las minutas contractuales de estos procesos."/>
    <s v="Con Monitoreo/Seguimiento"/>
    <s v="DISEÑO: La descripción del control es claro y cumple con los parámetros establecidos en la metodología de administración de riesgos: frecuencia, responsable, propósito, evidencias y criterios de revisión y de aceptación o rechazo._x000a_ MONITOREO: La evidencia proporcionada en la herramienta Archer demuestra que la ejecución del control se está llevando a cabo conforme la descripción y demás atributos de este, tomando como muestra las licitaciones públicas ICSM-1763-2024 de la Gerencia Corporativa de Sistema Maestro, el proceso IT-1734-2024   de la Gerencia de Tecnología , y el proceso IT-1687-2024 de la Gerencia de Tecnología."/>
    <s v=""/>
    <s v="Control revisado"/>
    <s v="26/12/2024"/>
    <x v="0"/>
    <x v="1"/>
    <m/>
    <m/>
  </r>
  <r>
    <s v="RP-8471"/>
    <x v="4"/>
    <s v="FND-30636"/>
    <s v="R101-MPFB"/>
    <s v="Riesgos de corrupción"/>
    <s v="Abierto"/>
    <s v="MPFB-CP101: El profesional nivel 21 o 22 del comité evaluador (para el caso de invitaciones públicas) y el profesional nivel 21 o 22 (gestor de procesos) (para el caso de invitaciones directas) de la Dirección de Contratación y Compras"/>
    <x v="2"/>
    <s v="El profesional nivel 21 o 22 del comité evaluador (para el caso de invitaciones públicas) y el profesional nivel 21 o 22 (gestor de procesos) (para el caso de invitaciones directas) de la Dirección de Contratación y Compras, cada vez que el oferente del proceso de contratación ha finalizado el cargue de los documentos en la plataforma SAP Ariba, verifica que la suscripción del compromiso anticorrupción y del compromiso frente al código de integridad se hayan realizado por parte del titular o representante legal del oferente seleccionado en el proceso de contratación en los formatos MPFB0120F17 Compromiso anticorrupción, MPFB0120F13 Compromiso frente al código de integridad, respectivamente._x000a_ En el evento en que se requiera aclaración y/o algún documento adicional, se solicita a través mensajes de evento de la plataforma SAP Ariba, procediendo de la siguiente manera, según la modalidad de contratación: - Para el caso de invitaciones públicas, registra su cumplimiento o no en el informe de evaluación jurídica, el cual se publica en el formato MPFB0120F12 Comunicación a Oferentes, dando traslado a los oferentes para que realicen sus observaciones, aclaraciones y/o subsanes. - Para el caso de invitaciones directas, se registra su cumplimiento o no en el formato MPFB0120F57 Lista de validación de documentos; en el evento que se requiera aclaración y/o algún documento adicional, se solicita a través mensajes de evento de la plataforma SAP Ariba._x000a_ Evidencia:  Informe de evaluación jurídica; MPFB0120F57 Lista de validación de documentos."/>
    <s v="Control Vigente"/>
    <s v="Informe de evaluación jurídica_x000a_ MPFB0120F57 Lista de validación de documentos"/>
    <s v="Caicedo Gonzalez Gonzalez, Jenny_x000a_Ramirez Mosquera, Carolina"/>
    <s v="Caceres Prada Prada, Maria Camila Camila"/>
    <s v="Secretaria General - Dir Contratacion y Compras"/>
    <s v="15/04/2024"/>
    <s v="31/12/2024"/>
    <s v="Con Autocontrol"/>
    <s v="Para este control se toma como muestra los siguientes procesos públicos:_x000a_  _x000a_ Proceso Público Simplificado ICSM-1707-2024 de la Gerencia Corporativa de Sistema Maestro; se anexa el Informe de Evaluación 1 de fecha 22 de octubre del 2024 en el formato MPFB0120F12 Comunicación a Oferentes y el Informe de Evaluación 2 de fecha 29 de octubre del 2024 _x000a_  _x000a_ Proceso Público IT-1734-2024 de la Gerencia Corporativa de Gestión Humana y Administrativa, se anexa el Informe de Evaluación 1 de fecha 25 de octubre del 2024 en el formato MPFB0120F12 Comunicación a Oferentes y el Informe de Evaluación 2 de fecha 31 de octubre del 2024 _x000a_ Con las evidencias anteriormente descritas se muestra en la evaluación jurídica, el cumplimiento del requisito establecido en el control del riesgo._x000a_ Para las invitaciones directas, se toma como muestras los procesos GAP-1956-2024  de la Gerencia de Analítica y Pérdidas ICGH-1945-2024 de la Gerencia Corporativa de Gestión Humana y Administrativa, IP-1862-2024 de la Gerencia Corporativa de Planeamiento y Control, IF-1782-2024 de la Gerencia Financiera, adjuntando como medio de verificación el formato MPFB0120F57 Lista de validación de documentos diligenciados para cada uno de los procesos mencionados de conformidad con el requisito definido en el control del riesgo."/>
    <s v="Con Monitoreo/Seguimiento"/>
    <s v="DISEÑO: La descripción del control es claro y cumple con los parámetros establecidos en la metodología de administración de riesgos: frecuencia, responsable, propósito, evidencias y criterios de revisión y de aceptación o rechazo._x000a_ MONITOREO: Se evidencia en Archer una muestra de registro ICSM-1707-2024 de la Gerencia Corporativa de Sistema Maestro; se anexa el Informe de Evaluación 1 de fecha 22 de octubre del 2024 en el formato MPFB0120F12 Comunicación a Oferentes y el Informe de Evaluación 2 de fecha 29 de octubre del 2024.La evidencia proporcionada en la herramienta Archer demuestra que la ejecución del control se está llevando a cabo conforme la descripción y demás atributos de este."/>
    <s v=""/>
    <s v="Control revisado"/>
    <s v="26/12/2024"/>
    <x v="0"/>
    <x v="1"/>
    <m/>
    <m/>
  </r>
  <r>
    <s v="RP-8472"/>
    <x v="4"/>
    <s v="FND-30636"/>
    <s v="R101-MPFB"/>
    <s v="Riesgos de corrupción"/>
    <s v="Abierto"/>
    <s v="MPFB-CP102: El Director de Contratación y Compras cada vez que recibe una tarea a través de la plataforma SAP Ariba relacionada con la aprobación del comité evaluador de un proceso de invitación pública"/>
    <x v="2"/>
    <s v="El Director de Contratación y Compras cada vez que recibe una tarea a través de la plataforma SAP Ariba relacionada con la aprobación del comité evaluador de un proceso de invitación pública y pública simplificada, revisa que la conformación del comité evaluador corresponda a la naturaleza del proceso y a la especialidad de los profesionales, y aprueba en la plataforma SAP Ariba el formato MPFB0120F19 Designación Comité Evaluador, de lo contrario deniega la tarea en la plataforma SAP Ariba, dejando las observaciones para que realicen las respectivas correcciones._x000a_ Evidencia:  MPFB0120F19 Designación Comité Evaluador; Registro en SAP Ariba (en caso de &quot;&quot;denegar&quot;&quot;)"/>
    <s v="Control Vigente"/>
    <s v="MPFB0120F19 Designación Comité Evaluador_x000a_ Registro en SAP Ariba (en caso de &quot;&quot;denegar&quot;&quot;)"/>
    <s v="Caicedo Gonzalez Gonzalez, Jenny_x000a_Ramirez Mosquera, Carolina"/>
    <s v="Caceres Prada Prada, Maria Camila Camila"/>
    <s v="Secretaria General - Dir Contratacion y Compras"/>
    <s v="15/04/2024"/>
    <s v="31/12/2024"/>
    <s v="Con Autocontrol"/>
    <s v="Se toma como muestra la licitación pública IT-1734-2024 cuyo objeto contractual es “PRESTACION DE SERVICIOS PARA EL SUMINISTRO E INSTALACION DE EQUIPOS DE FILTRACION PARA LA CORECCION DEL FACTOR DE POTENCIA Y ENERGÍA REACTIVA EN LAS ESTACIONES Y SEDES DE LA EAAB EN CUMPLIMIENTO DE LA REGULACIÓN CREG 015/2018 NORMA CREG 015/2018 194/2019”  y la licitación pública simplificada IT-1842-2024 cuyo objeto contractual es “CONSULTORÍA PARA LA COMPRA DE ENERGÍA DE LAS CUENTAS NO REGULADAS DE LA EAAB-ESP “ procesos que se encuentran adjudicados y contratados a la fecha.  Se anexa como medio de evidencia el formato MPFB0120F19 Designación Comité Evaluador diligenciado y el registro de flujo de aprobación en SAP Ariba con la trazabilidad de sus aprobaciones de conformidad con lo definido en el control establecido para el riesgo."/>
    <s v="Con Monitoreo/Seguimiento"/>
    <s v="DISEÑO: La descripción del control es claro y cumple con los parámetros establecidos en la metodología de administración de riesgos: frecuencia, responsable, propósito, evidencias y criterios de revisión y de aceptación o rechazo._x000a_ MONITOREO: Se evidencia en Archer una muestra  licitación pública IT-1734-2024 cuyo objeto contractual es “PRESTACION DE SERVICIOS PARA EL SUMINISTRO E INSTALACION DE EQUIPOS DE FILTRACION PARA LA CORECCION DEL FACTOR DE POTENCIA Y ENERGÍA REACTIVA EN LAS ESTACIONES Y SEDES DE LA EAAB EN CUMPLIMIENTO DE LA REGULACIÓN CREG 015/2018 NORMA CREG 015/2018 194/2019”  y la licitación pública simplificada IT-1842-2024 cuyo objeto contractual es “CONSULTORÍA PARA LA COMPRA DE ENERGÍA DE LAS CUENTAS NO REGULADAS DE LA EAAB-ESP “.La evidencia proporcionada en la herramienta Archer demuestra que la ejecución del control se está llevando a cabo conforme la descripción y demás atributos de este."/>
    <s v=""/>
    <s v="Control revisado"/>
    <s v="26/12/2024"/>
    <x v="0"/>
    <x v="1"/>
    <m/>
    <m/>
  </r>
  <r>
    <s v="RP-8474"/>
    <x v="4"/>
    <s v="FND-30636"/>
    <s v="R101-MPFB"/>
    <s v="Riesgos de corrupción"/>
    <s v="Abierto"/>
    <s v="MPFB-CP104: El comité evaluador para el caso de las invitaciones públicas y públicas simplificadas, una vez se ha realizado el cierre de recibo de ofertas"/>
    <x v="2"/>
    <s v="El comité evaluador para el caso de las invitaciones públicas y públicas simplificadas, una vez se ha realizado el cierre de recibo de ofertas, realiza la evaluación económica, jurídica, financiera y técnica de las ofertas aplicando los criterios establecidos en las Condiciones y Términos de la Invitación,  consolidando los conceptos y determinando si las ofertas cumplen o no, con los requisitos establecidos.  Posteriormente, se publican los Informes de evaluación aplicable a cada una de las modalidades de invitación pública, a través del formato MPFB0120F12 Comunicación a Oferentes, dando traslado a los oferentes para que realicen sus observaciones, aclaraciones y/o subsanes.  Una vez se reciben las observaciones, las aclaraciones y/o subsanes allegados, a través de la plataforma SAP Ariba o correo electrónico, se evalúa dicha información con el fin de emitir informe de evaluación No.02, a través del formato MPFB0120F12 Comunicación a Oferentes, el cual ratifica el primer informe publicado cuando no presentan cambios o, cambia los resultados de evaluación con la respuestas a las aclaraciones por parte del oferente y activa el flujo de aprobación para el Gestor de evaluación. En caso en que se requiera se puede solicitar una aclaración al oferente, a través del formato MPFD0801F02 Carta externa._x000a_ Evidencia: Informe de evaluación, MPFB0120F12 Comunicación a Oferentes, MPFD0801F02 Carta externa (si aplica), correo electrónico (si aplica)."/>
    <s v="Control Vigente"/>
    <s v="&quot;*Informe de evaluación,  *MPFB0120F12 Comunicación a Oferentes,  *MPFD0801F02 Carta externa (si aplica),  *Correo electrónico (si aplica).&quot;"/>
    <s v="Caicedo Gonzalez Gonzalez, Jenny_x000a_Ramirez Mosquera, Carolina"/>
    <s v="Caceres Prada Prada, Maria Camila Camila"/>
    <s v="Secretaria General - Dir Contratacion y Compras"/>
    <s v="15/04/2024"/>
    <s v="31/12/2024"/>
    <s v="Con Autocontrol"/>
    <s v="Para este control se toma como muestra la licitación pública simplificada ICSM-1707-2024  , ICSM-1752-2024 y IT-1842-2024_x000a_ Se anexa como medio de evidencias los Informes de Evaluación 1 donde se les informa a los oferentes a través del formato MPFB0120F12 Comunicación a Oferentes, el término de traslado para realizar sus subsanes y/o observaciones en el caso que apliquen y los Informes de Evaluación 2, los cuales se encuentran publicados en el Portal de Contratación del Acueducto de Bogotá en los siguientes links:_x000a_ https://www.acueducto.com.co/portalcontratacioncompras/#/proceso-contratacion/ICSM-1707-2024_x000a_ https://www.acueducto.com.co/portalcontratacioncompras/#/proceso-contratacion/ICSM-1752-2024_x000a_ https://www.acueducto.com.co/portalcontratacioncompras/#/proceso-contratacion/IT-1842-2024"/>
    <s v="Con Monitoreo/Seguimiento"/>
    <s v="DISEÑO: La descripción del control es claro y cumple con los parámetros establecidos en la metodología de administración de riesgos: frecuencia, responsable, propósito, evidencias y criterios de revisión y de aceptación o rechazo._x000a_ MONITOREO: Se evidencia en Archer una muestra  muestra la licitación pública simplificada ICSM-1707-2024  , ICSM-1752-2024 y IT-1842-2024. La evidencia proporcionada en la herramienta Archer demuestra que la ejecución del control se está llevando a cabo conforme la descripción y demás atributos de este."/>
    <s v=""/>
    <s v="Control revisado"/>
    <s v="26/12/2024"/>
    <x v="0"/>
    <x v="1"/>
    <m/>
    <m/>
  </r>
  <r>
    <s v="RP-8475"/>
    <x v="4"/>
    <s v="FND-30636"/>
    <s v="R101-MPFB"/>
    <s v="Riesgos de corrupción"/>
    <s v="Abierto"/>
    <s v="MPFB-CP105: El profesional especializado nivel 21 o profesional nivel 22 de la Dirección de contratación y compras, una vez se le asigne un proceso de contratación, verifica la solicitud de contratación y sus documentos anexos"/>
    <x v="2"/>
    <s v="El profesional especializado nivel 21 o profesional nivel 22 de la Dirección de contratación y compras, una vez se le asigne un proceso de contratación, verifica la solicitud de contratación y sus documentos anexos, teniendo en cuenta los siguientes criterios:_x000a_ - Naturaleza del proceso - Necesidad y justificación del proceso  - Requisitos habilitantes - Forma de Pago - Estructura Presupuesto - Especificaciones Técnicas_x000a_ Si se considera que la solicitud no corresponde a los criterios de revisión, solicita a través de correo electrónico a las ARS los ajustes ya sea de la revisión documental, estudios previos o revisión del presupuesto con copia al boletín de mensaje de SAP-Ariba. En caso de no existir observaciones, continúa con el trámite del proceso._x000a_ Evidencia: Correo electrónico."/>
    <s v="Control Vigente"/>
    <s v="Correo electrónico."/>
    <s v="Caicedo Gonzalez Gonzalez, Jenny_x000a_Ramirez Mosquera, Carolina"/>
    <s v="Caceres Prada Prada, Maria Camila Camila"/>
    <s v="Secretaria General - Dir Contratacion y Compras"/>
    <s v="15/04/2024"/>
    <s v="31/12/2024"/>
    <s v="Con Autocontrol"/>
    <s v="Para este control se toman como muestra los procesos IT-1734-2024 de la Gerencia de Tecnología, ICGH-1810-2024 de la Gerencia Corporativa de Gestión Humana e ICSC-1699-2024 de la Gerencia Corporativa de Servicio al Cliente. Se adjunta como medio de evidencia la trazabilidad de la interacción de ajustes, ya sea de la revisión documental, estudios previos o revisión del presupuesto y/o los requerimientos solicitados por la DCYC a cada una de las áreas."/>
    <s v="Con Monitoreo/Seguimiento"/>
    <s v="DISEÑO: La descripción del control es claro y cumple con los parámetros establecidos en la metodología de administración de riesgos: frecuencia, responsable, propósito, evidencias y criterios de revisión y de aceptación o rechazo._x000a_ MONITOREO: Se evidencia en Archer una muestra  los procesos IT-1734-2024 de la Gerencia de Tecnología, ICGH-1810-2024 de la Gerencia Corporativa de Gestión Humana e ICSC-1699-2024 de la Gerencia Corporativa de Servicio al Cliente. La evidencia proporcionada en la herramienta Archer demuestra que la ejecución del control se está llevando a cabo conforme la descripción y demás atributos de este."/>
    <s v=""/>
    <s v="Control revisado"/>
    <s v="26/12/2024"/>
    <x v="0"/>
    <x v="1"/>
    <m/>
    <m/>
  </r>
  <r>
    <s v="RP-8476"/>
    <x v="4"/>
    <s v="FND-30637"/>
    <s v="R104-MPFB"/>
    <s v="Riesgos de corrupción"/>
    <s v="Abierto"/>
    <s v="MPFB-CP108: El Ordenador del gasto (Secretario General, Gerente Corporativo o Gerente) en el marco de la realización de los Subcomités de Control Interno, por lo menos cada dos meses"/>
    <x v="2"/>
    <s v="El Ordenador del gasto (Secretario General, Gerente Corporativo o Gerente) en el marco de la realización de los Subcomités de Control Interno, por lo menos cada dos meses, realiza seguimiento y control a la contratación del área, analizando las actuaciones de los supervisores e interventores y promoviendo la interiorización y cumplimiento de los principios y protocolos éticos, de acuerdo con las responsabilidades establecidas y registrando en el acta del subcomité de control interno los resultados del seguimiento. Cuando identifica actuaciones de los supervisores o interventores por fuera de lo establecido en la Ley, reporta las acciones para que se realice las investigaciones respectivas conforme la resolución 1229 de 2021, artículo décimo segundo._x000a_ Evidencia: Acta de subcomité de control interno;  MPFD0801F01 Memorando interno o MPFD0801F02 Carta Externa (sólo si se presenta la situación una actuación por fuera de lo establecido en la ley)"/>
    <s v="Control Vigente"/>
    <s v=" Acta de subcomité de control interno"/>
    <s v="Caicedo Gonzalez Gonzalez, Jenny_x000a_Guerrero Ardila Ardila, Miller German German_x000a_Ramirez Mosquera, Carolina"/>
    <s v="Caceres Prada Prada, Maria Camila Camila"/>
    <s v="Secretaria General - Dir Contratacion y Compras"/>
    <s v="1/01/2024"/>
    <s v="31/12/2024"/>
    <s v="Con Autocontrol"/>
    <s v="En el marco del cumplimiento de la Res. 1034 de 2023 los Ordenadores del gasto, tienen como responsabilidad la realización de los subcomités de control interno por lo menos cada 2 meses, en el que deben realizar seguimiento a los proyectos de inversión y a la contratación según corresponda, así como a los riesgos asociados. De igual forma, realizar seguimiento a la interiorización y cumplimiento de los principios y protocolos éticos, en términos de fortalecer la transparencia y la prevención de la corrupción en el área y los procesos a cargo, conforme con la normatividad vigente.  Se presenta una muestra de las actas de los subcomités realizados durante el período de Septiembre – Diciembre de 2024, por parte de las Gerencias: Gestión Humana y Administrativa, Tecnología, Jurídica, Planeamiento y Control._x000a_ Nota: Tener en cuenta que en el marco del cumplimiento de la Resolución 1034 de 2023, estas actas deben ser enviadas a la OCIG."/>
    <s v="Con Monitoreo/Seguimiento"/>
    <s v="DISEÑO: La descripción del control es claro y cumple con los parámetros establecidos en la metodología de administración de riesgos: frecuencia, responsable, propósito, evidencias y criterios de revisión y de aceptación o rechazo._x000a_ MONITOREO: Se evidencia en Archer actas de los subcomités realizados durante el período de Septiembre – Diciembre de 2024, por parte de las Gerencias: Gestión Humana y Administrativa, Tecnología, Jurídica, Planeamiento y Control. La evidencia proporcionada en la herramienta Archer demuestra que la ejecución del control se está llevando a cabo conforme la descripción y demás atributos de este."/>
    <s v=""/>
    <s v="Control revisado"/>
    <s v="26/12/2024"/>
    <x v="0"/>
    <x v="1"/>
    <m/>
    <m/>
  </r>
  <r>
    <s v="RP-6401"/>
    <x v="5"/>
    <s v="FND-29542"/>
    <s v="R6-MPFC"/>
    <s v="Riesgos de gestión / estratégicos"/>
    <s v="Abierto"/>
    <s v="MPFC-CC54: Evaluar semestralmente la eficacia de las actividades de los Planes de Mejoramiento, en el primer semestre por parte de los facilitadores del proceso y en el segundo semestre lo hará el auditor interno ISO IEC 17025"/>
    <x v="0"/>
    <s v="Evaluar semestralmente la eficacia de las actividades de los Planes de Mejoramiento, en el primer semestre por parte de los facilitadores del proceso y en el segundo semestre lo hará el auditor interno ISO IEC 17025"/>
    <s v="Control Vigente"/>
    <s v="&quot;Informe de autitoría interna  MPFD0801F08 - Informe facilitadoras SUG&quot;"/>
    <s v="Gonzalez Lizarazo Lizarazo, Ingrid"/>
    <s v="Castelblanco Cardenas Cardenas, Luis Enrique Enrique"/>
    <s v="Ger de Tecnologia - Dir Servicios Tecnicos"/>
    <s v="1/01/2024"/>
    <s v="31/12/2024"/>
    <s v="Con Autocontrol"/>
    <s v="Para el segundo  semestre del año 2024  se realiza el  informe de eficacia  de las actividades de los Planes de Mejoramiento por parte  del auditor interno ISO IEC 17025, se tiene programado la reviison del cumplimiento de actividades entre el 13 y 17 de enero de 2025"/>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ha documentado en Archer un informe detallado sobre la evaluación de la eficacia de las actividades ejecutadas en el marco de los planes de mejora establecidos por la DST. Sine embargo el informe presentado, corresponde al informe del primer semestre del 2024, falta documentar el informe del segundo semestre."/>
    <s v=""/>
    <s v="Control revisado"/>
    <s v="2/02/2025"/>
    <x v="1"/>
    <x v="0"/>
    <s v="No aplica para el periodo evaluado"/>
    <m/>
  </r>
  <r>
    <s v="RP-6402"/>
    <x v="5"/>
    <s v="FND-29539_x000a_FND-29540_x000a_FND-29541_x000a_FND-29542_x000a_FND-29543"/>
    <s v="R9-MPFC_x000a_R8-MPFC_x000a_R7-MPFC_x000a_R6-MPFC_x000a_R5-MPFC"/>
    <s v="Riesgos de gestión / estratégicos"/>
    <s v="Abierto"/>
    <s v="MPFC-CP12: Planificar y presupuestar los recursos para el funcionamiento y operación de la Dirección de Servicios Técnicos (contratación personal), en función del cumplimiento de las metas, obligaciones normativas y de ley"/>
    <x v="2"/>
    <s v="Planificar y presupuestar los recursos para el funcionamiento y operación de la Dirección de Servicios Técnicos (contratación personal), en función del cumplimiento de las metas, obligaciones normativas y de ley"/>
    <s v="Control Vigente"/>
    <s v="MPEE0209F03 Plantilla Planificación y Presupuestación (Presupuesto de funcionamiento) y Muestra de los contratos suscritos OPS"/>
    <s v="Gonzalez Lizarazo Lizarazo, Ingrid"/>
    <s v="Castelblanco Cardenas Cardenas, Luis Enrique Enrique"/>
    <s v="Ger de Tecnologia - Dir Servicios Tecnicos"/>
    <s v="1/01/2024"/>
    <s v="31/12/2024"/>
    <s v="Con Autocontrol"/>
    <s v="Para suplir las necesidades de toma de muestras, ejecución de ensayos, calibraciones y emisión de reporte de resultados  asi como las actividades de hidrología basica, se realiza la contratación de OPS las cuales apoyan estas labores que nos se pueden cubrir con personal de planta y se realiza la planificación de presupuesto para estas contrataciones, se adjunta la planilla de planificación y presupuestación y  un contrato OPS suscrito como una muestra de este control,  estos registros son evidencia del cumplimiento de este control."/>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ha documentado en Archer la Planificación y Presupuestación de la DST y aporta evidencia de uno de los contratos del área. La evidencia proporcionada en la herramienta Archer demuestra que la ejecución del control se está llevando a cabo conforme la descripción y demás atributos de este. Se debe evaluar la continuidad de este reporte."/>
    <s v=""/>
    <s v="Control revisado"/>
    <s v="2/02/2025"/>
    <x v="1"/>
    <x v="1"/>
    <m/>
    <m/>
  </r>
  <r>
    <s v="RP-6403"/>
    <x v="5"/>
    <s v="FND-29540_x000a_FND-29542_x000a_FND-29543"/>
    <s v="R8-MPFC_x000a_R6-MPFC_x000a_R5-MPFC"/>
    <s v="Riesgos de gestión / estratégicos"/>
    <s v="Abierto"/>
    <s v="MPFC-CP13: Evaluar la competencia para autorizar personal crítico (titulares y suplentes)"/>
    <x v="2"/>
    <s v="Evaluar la competencia para autorizar personal crítico (titulares y suplentes)"/>
    <s v="Control Vigente"/>
    <s v="&quot;Formato MPEH0503F04 Lista de personal autorizado por laboratorio&quot;"/>
    <s v="Gonzalez Lizarazo Lizarazo, Ingrid"/>
    <s v="Castelblanco Cardenas Cardenas, Luis Enrique Enrique"/>
    <s v="Ger de Tecnologia - Dir Servicios Tecnicos"/>
    <s v="1/01/2024"/>
    <s v="31/12/2024"/>
    <s v="Con Autocontrol"/>
    <s v="Se asegura la competencia del personal  anualmente mediante la lista de personal autorizado por laboratorio._x000a_ Para el laboratorio de medidores  se cuenta con la lista de personal autorizado , se adjunta a evidencia. Para el laboratorio de aguas se realiza la autorización de personal en el aplicativo LIMS.  Para el laboratorio de suelos se adjunta autorización del personal"/>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ha documentado en Archer los listados de asistencia del personal que ingresa al laboratorio. La evidencia proporcionada en la herramienta Archer demuestra que la ejecución del control se está llevando a cabo conforme la descripción y demás atributos de este. Se debe evaluar la continuidad de este reporte."/>
    <s v=""/>
    <s v="Control revisado"/>
    <s v="2/02/2025"/>
    <x v="1"/>
    <x v="1"/>
    <m/>
    <m/>
  </r>
  <r>
    <s v="RP-6404"/>
    <x v="5"/>
    <s v="FND-29541_x000a_FND-29542_x000a_FND-29543"/>
    <s v="R7-MPFC_x000a_R6-MPFC_x000a_R5-MPFC"/>
    <s v="Riesgos de gestión / estratégicos"/>
    <s v="Abierto"/>
    <s v="MPFC-CP14: Planificar  los recursos necesarios para garantizar el funcionamiento de los laboratorios  y asegurar que antes de realizar la compra  para el caso de material de referencia se verifique si existe en el mercado proveedor de material de referencia trazable"/>
    <x v="2"/>
    <s v="Planificar  los recursos necesarios para garantizar el funcionamiento de los laboratorios  y asegurar que antes de realizar la compra  para el caso de material de referencia se verifique si existe en el mercado proveedor de material de referencia trazable"/>
    <s v="Control Vigente"/>
    <s v="&quot;MPEE0209F03 Plantilla Planificación y Presupuestación Registro de consulta en el mercado para identificar si existe proveedor de material de referencia trazable para realizar la gestión de compra con el mismo&quot;"/>
    <s v="Gonzalez Lizarazo Lizarazo, Ingrid"/>
    <s v="Castelblanco Cardenas Cardenas, Luis Enrique Enrique"/>
    <s v="Ger Planeamiento y Control - Dir Planeacion y Control Rentabilidad Gastos y Costos"/>
    <s v="1/01/2024"/>
    <s v="31/12/2024"/>
    <s v="Con Autocontrol"/>
    <s v="Cada vigencia se realiza la planificación de los recursos de funcionamiento e inversión para garantizar el funcionamiento de los laboratorios se adjunta plantilla planificación y presupuestación como evidencia del cumplimiento de este control._x000a_ Con el fin de  asegurar que antes de realizar la compra  para el caso de material de referencia se verifique si existe en el mercado proveedor de material de referencia trazable, se adjunta registro de consulta  en el mercado para identificar si existe proveedor de material de referencia trazable para realizar la gestión de compra con el mismo, se adjunta registro de consulta y contrato de la compra realizada con material de referencia trazable y terminos de referencia  ( Ver clausula 21)   y se incluyo CEA -3.0-02 versión 6. dentro de los terminos. "/>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ha documentado en Archer evidencia de la planificación de los recursos de funcionamiento e inversión. La evidencia proporcionada en la herramienta Archer demuestra que la ejecución del control se está llevando a cabo conforme la descripción y demás atributos de este. Se recomienda revisar la continuidad de este reporte."/>
    <s v=""/>
    <s v="Control revisado"/>
    <s v="2/02/2025"/>
    <x v="1"/>
    <x v="1"/>
    <m/>
    <m/>
  </r>
  <r>
    <s v="RP-6149"/>
    <x v="5"/>
    <s v="FND-29541_x000a_FND-29542_x000a_FND-29543"/>
    <s v="R7-MPFC_x000a_R6-MPFC_x000a_R5-MPFC"/>
    <s v="Riesgos de gestión / estratégicos"/>
    <s v="Abierto"/>
    <s v="MPFC-CP15: Garantizar el cumplimiento de las especificaciones técnicas establecidas en los contratos de suministro de materiales, reactivos y equipos de laboratorio y realizar pruebas de funcionamiento a los equipos nuevos"/>
    <x v="2"/>
    <s v="Garantizar el cumplimiento de las especificaciones técnicas establecidas en los contratos de suministro de materiales, reactivos y equipos de laboratorio y realizar pruebas de funcionamiento a los equipos nuevos"/>
    <s v="Control Vigente"/>
    <s v="Actas, solicitudes al contratista de suministros, Certificados de conformidad, Informe de instalación y funcionamiento adecuado"/>
    <s v="Gonzalez Lizarazo Lizarazo, Ingrid"/>
    <s v="Castelblanco Cardenas Cardenas, Luis Enrique Enrique"/>
    <s v="Ger de Tecnologia - Dir Servicios Tecnicos"/>
    <s v="1/01/2024"/>
    <s v="31/12/2024"/>
    <s v="Con Autocontrol"/>
    <s v="Para este periodo se remisiono la compra del equipo densicheck  y PREVICOLOR GRAM para el laboratorio de Microbiologia recibido en el mes de diciembre  se adjunta acta de inicio del contrato, remisión con el visto bueno de certificado de conformidad,  Informe de instalación y funcionamiento, y su respectivo ficha técnica y los   los informes de recepción e instalación y calificación del equipo PREVICOLOR."/>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ha documentado en Archer evidencia de la compra de equipos densicheck y Previcolor Gram para el laboratorio de Microbiología.  La evidencia proporcionada en la herramienta Archer demuestra que la ejecución del control se está llevando a cabo conforme la descripción y demás atributos de este."/>
    <s v=""/>
    <s v="Control revisado"/>
    <s v="2/02/2025"/>
    <x v="1"/>
    <x v="1"/>
    <m/>
    <m/>
  </r>
  <r>
    <s v="RP-6150"/>
    <x v="5"/>
    <s v="FND-29541_x000a_FND-29542_x000a_FND-29543"/>
    <s v="R7-MPFC_x000a_R6-MPFC_x000a_R5-MPFC"/>
    <s v="Riesgos de gestión / estratégicos"/>
    <s v="Abierto"/>
    <s v="MPFC-CP16: Asegurar que los equipos y dispositivos de medición utilizados respondan a las exigencias de los Laboratorios, cumplan con las especificaciones normalizadas pertinentes, se apliquen las correciones con base en los certificados de calibración y asegurar que el plan de metrología se encuentre actualizado."/>
    <x v="2"/>
    <s v="Asegurar que los equipos y dispositivos de medición utilizados respondan a las exigencias de los Laboratorios, cumplan con las especificaciones normalizadas pertinentes, se apliquen las correciones con base en los certificados de calibración y asegurar que el plan de metrología se encuentre actualizado."/>
    <s v="Control Vigente"/>
    <s v="MPFC0503F23 Control plan de metrología._x000a_MPFC0503F09 Cronograma de actividades metrológicas._x000a_MPFC0503F02 Revisión certificados de calibración de equipos._x000a_Registro de supervisión al personal que realiza la gestión metrológica que indique entre otros que se actualiza el plan de metrología_x000a_Formato MPFC0503F07 Condiciones ambientales del área (con la corrección de la aplicación del rol)_x0009__x000a__x000a_Memorando interno del responsable técnico al Director de Servicios Técnicos reportando los equipos fuera de servicio y las propuestas para implementar acciones de acuerdo con el estado del equipo e incluyendo notificación a ONAC de ser necesario"/>
    <s v="Gonzalez Lizarazo Lizarazo, Ingrid"/>
    <s v="Castelblanco Cardenas Cardenas, Luis Enrique Enrique"/>
    <s v="Ger de Tecnologia - Dir Servicios Tecnicos"/>
    <s v="1/01/2024"/>
    <s v="31/12/2024"/>
    <s v="Con Autocontrol"/>
    <s v="Se asegura que los equipos y dispositivos de medición utilizados respondan a las exigencias de los Laboratorios, cumplan con las especificaciones normalizadas pertinentes, se apliquen las correciones con base en los certificados de calibración y se  asegura que el plan de metrología se encuentre actualizado.por lo que se adjunta el plan de metrología, el cronograma de actividades metrologicas , certificado de calibración, registro supervisión  , se adjunta registro de condiciones ambientales. ( Los registros se encuentran en el aplicativo LIMS)_x000a_ Se remite correo electronico informando al Director de Servicios Técnicos  que se cuentan con  equipos  fuera de servicio,  y las acciones que se estan adelantando para tener el equipo a punto."/>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ha documentado en Archer el plan de metrología, el cronograma de actividades metrológicas , certificado de calibración, registro supervisión y el registro de condiciones ambientales La evidencia proporcionada en la herramienta Archer demuestra que la ejecución del control se está llevando a cabo conforme la descripción y demás atributos de este."/>
    <s v=""/>
    <s v="Control revisado"/>
    <s v="2/02/2025"/>
    <x v="1"/>
    <x v="1"/>
    <m/>
    <m/>
  </r>
  <r>
    <s v="RP-6151"/>
    <x v="5"/>
    <s v="FND-29540_x000a_FND-29541"/>
    <s v="R8-MPFC_x000a_R7-MPFC"/>
    <s v="Riesgos de gestión / estratégicos"/>
    <s v="Abierto"/>
    <s v="MPFC-CP17: Definir lineamientos para la toma, recepción, manipulación y almacenamiento de ítems de ensayo o calibración en los laboratorios de la DST"/>
    <x v="2"/>
    <s v="Definir lineamientos para la toma, recepción, manipulación y almacenamiento de ítems de ensayo o calibración en los laboratorios de la DST"/>
    <s v="Control Vigente"/>
    <s v="MPFC0201F05 Ingreso De Medidores Para Calibración_x000a_MPFC0301F01 - Toma Y Recepción De Muestras De Agua Tratada y/o_x000a_MPFC0301F02 - Toma, Recepción Y Análisis De Muestras_x000a_MPFC0401F03 Solicitud de ejecución de ensayos de laboratorio de concretos y materiales y/o_x000a_MPFC0401F02 Solicitud de ejecución de ensayos de laboratorio de suelos y materiales_x000a_MPFC0304F48 Supervisión de ensayos laboratorio de aguas. _x000a_MPFC0404F03 Supervisión de ensayos laboratorio de suelos y materiales. _x000a_MPFC0202F03 Supervisión en el proceso de calibración de medidores."/>
    <s v="Gonzalez Lizarazo Lizarazo, Ingrid"/>
    <s v="Castelblanco Cardenas Cardenas, Luis Enrique Enrique"/>
    <s v="Ger de Tecnologia - Dir Servicios Tecnicos"/>
    <s v="1/01/2024"/>
    <s v="31/12/2024"/>
    <s v="Con Autocontrol"/>
    <s v="Los lineamientos para la toma, recepción, manipulación y almacenamiento de ítems de ensayo o calibración en los laboratorios de la DST, se establecen con lo siguientes registros por laboratorio:_x000a_ Lab. Medidores  cuenta con  el formato MPMU0602F02 el cual reemplazo al  MPFC0201F05 Ingreso De Medidores Para Calibración, para este periodo se han realizado  supervisión en el proceso de calibración de medidores MPFC0202F03. ( se adjunta evidencias con el cumplimiento de este control) ._x000a_ Lab. Aguas MPFC0301F02 - Toma, Recepción Y Análisis De Muestras,MPFC0304F48 Supervisión de ensayos laboratorio de aguas.   _x000a_ Lab Suelos MPFC0401F03 Solicitud de ejecución de ensayos de laboratorio de concretos y materiales y/o MPFC0401F02 Solicitud de ejecución de ensayos de laboratorio de suelos y materiales,  MPFC0404F03 Supervisión de ensayos laboratorio de suelos y materiales."/>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ha documentado en Archer documentos sobre la toma, recepción, manipulación y almacenamiento de ítems de ensayo o calibración en los laboratorios de la DST, Ingreso de medidores para calibración, toma, Recepción y análisis de muestras, solicitud de ejecución de ensayos de laboratorio de suelos y materiales. La evidencia proporcionada en la herramienta Archer demuestra que la ejecución del control se está llevando a cabo conforme la descripción y demás atributos de este. Se recomienda revisar la continuidad de este reporte."/>
    <s v=""/>
    <s v="Control revisado"/>
    <s v="2/02/2025"/>
    <x v="1"/>
    <x v="1"/>
    <m/>
    <m/>
  </r>
  <r>
    <s v="RP-6152"/>
    <x v="5"/>
    <s v="FND-29542_x000a_FND-29543"/>
    <s v="R6-MPFC_x000a_R5-MPFC"/>
    <s v="Riesgos de gestión / estratégicos"/>
    <s v="Abierto"/>
    <s v="MPFC-CP18: Realizar control de calidad en la toma, recepción, manipulación y almacenamiento de la muestra fisicoquímico y microbiológico (Laboratorio de Aguas), cumpliendo con los definidos en el documento normativo y analizando los datos resultado del control de calidad"/>
    <x v="2"/>
    <s v="Realizar control de calidad en la toma, recepción, manipulación y almacenamiento de la muestra fisicoquímico y microbiológico (Laboratorio de Aguas), cumpliendo con los definidos en el documento normativo y analizando los datos resultado del control de calidad"/>
    <s v="Control Vigente"/>
    <s v="Pantallazo del control de muestreadores en LIMS y control de material agua tratada en LIMS_x000a_Generación de tratamiento de trabajo no conforme cuando se incumplan las especificaciones"/>
    <s v="Gonzalez Lizarazo Lizarazo, Ingrid"/>
    <s v="Castelblanco Cardenas Cardenas, Luis Enrique Enrique"/>
    <s v="Ger de Tecnologia - Dir Servicios Tecnicos"/>
    <s v="1/01/2024"/>
    <s v="31/12/2024"/>
    <s v="Con Autocontrol"/>
    <s v="Se realizó el control de calidad en la toma, recepción, manipulación y almacenamiento de la muestras registrado en   LIMS, se adjunta pantallazo del control de muestreadores en LIMS y control de material agua tratada en LIMS, para este periodo  se  remite  trabajo no conforme por incumplimiento a  las especificaciones el cual se adjunta.  "/>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ha documentado en Archer evidencia del control de calidad en la toma, recepción, manipulación y almacenamiento de las muestras registrado en LIMS. La evidencia proporcionada en la herramienta Archer demuestra que la ejecución del control se está llevando a cabo conforme la descripción y demás atributos de este."/>
    <s v=""/>
    <s v="Control revisado"/>
    <s v="2/02/2025"/>
    <x v="1"/>
    <x v="1"/>
    <m/>
    <m/>
  </r>
  <r>
    <s v="RP-6153"/>
    <x v="5"/>
    <s v="FND-29542_x000a_FND-29543"/>
    <s v="R6-MPFC_x000a_R5-MPFC"/>
    <s v="Riesgos de gestión / estratégicos"/>
    <s v="Abierto"/>
    <s v="MPFC-CP19: Autorizar cambios en la Programación para los laboratorios de la DST"/>
    <x v="2"/>
    <s v="Autorizar cambios en la Programación para los laboratorios de la DST"/>
    <s v="Control Vigente"/>
    <s v="Correo electrónico del Director de Servicios Técnicoaprobando los cambios en la programación de los laboratorios de la DST"/>
    <s v="Gonzalez Lizarazo Lizarazo, Ingrid"/>
    <s v="Castelblanco Cardenas Cardenas, Luis Enrique Enrique"/>
    <s v="Ger de Tecnologia - Dir Servicios Tecnicos"/>
    <s v="1/01/2024"/>
    <s v="31/12/2024"/>
    <s v="Con Autocontrol"/>
    <s v="La autorización de cambios en la Programación  se realiza enviando  al Director  por parte del responsable tecnico mediente correo electronico la programacion de turnos del mes, para personal de planta para autorizar las horas extras en SAP,si se requiere un permiso por parte del analista que este programado  se  autoriza el  permiso por parte del Director.  Se adjunta correo electronico con la aprobación  por parte del Director como eviencia del cumplimiento de esta actividad.  Por parte del área fisicoquímica no se solicitaron cambios en la programación durante el periodo de septiembre a diciembre"/>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ha documentado en Archer evidencia del correo de la programación de los laboratorios. La evidencia proporcionada en la herramienta Archer demuestra que la ejecución del control se está llevando a cabo conforme la descripción y demás atributos de este. Se debe revisar la continuidad de este reporte."/>
    <s v=""/>
    <s v="Control revisado"/>
    <s v="2/02/2025"/>
    <x v="1"/>
    <x v="1"/>
    <m/>
    <m/>
  </r>
  <r>
    <s v="RP-6154"/>
    <x v="5"/>
    <s v="FND-29541_x000a_FND-29543"/>
    <s v="R7-MPFC_x000a_R5-MPFC"/>
    <s v="Riesgos de gestión / estratégicos"/>
    <s v="Abierto"/>
    <s v="MPFC-CP20: Identificar los  ítem para  ensayo o calibración."/>
    <x v="2"/>
    <s v="Identificar los  ítem para  ensayo o calibración."/>
    <s v="Control Vigente"/>
    <s v="Laboratorio Aguas: Etiquetas aguas en LIMS_x000a_Laboratorio Suelos: MPFC0401F01 Identificación de muestras de suelos y materiales de construcción._x000a_Laboratorio Medidores: MPFC0201F07 Etiqueta Medidores Usados"/>
    <s v="Gonzalez Lizarazo Lizarazo, Ingrid"/>
    <s v="Castelblanco Cardenas Cardenas, Luis Enrique Enrique"/>
    <s v="Ger de Tecnologia - Dir Servicios Tecnicos"/>
    <s v="1/01/2024"/>
    <s v="31/12/2024"/>
    <s v="Con Autocontrol"/>
    <s v="Se Identifican los  ítem para  ensayo del laboratorio de aguas mediente etiqueta en los frascos donde se toman y reciben  las muestras  , se adjunta fotografia de la etiqueta, se etiquetan los medidores usados se adjunta fotografia de la etiqueta. Se adjunta etiqueta para el laboratorio de suelos y materiales. "/>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ha registrado en Archer evidencia fotográfica de la correcta identificación de muestras en el laboratorio de aguas y suelos. Se han etiquetado los frascos de muestras, los medidores utilizados y los envíos al laboratorio de suelos. La evidencia proporcionada en la herramienta Archer demuestra que la ejecución del control se está llevando a cabo conforme la descripción y demás atributos de este. Se debe considerar la continuidad de este reporte."/>
    <s v=""/>
    <s v="Control revisado"/>
    <s v="2/02/2025"/>
    <x v="1"/>
    <x v="1"/>
    <m/>
    <m/>
  </r>
  <r>
    <s v="RP-6155"/>
    <x v="5"/>
    <s v="FND-29540_x000a_FND-29543"/>
    <s v="R8-MPFC_x000a_R5-MPFC"/>
    <s v="Riesgos de gestión / estratégicos"/>
    <s v="Abierto"/>
    <s v="MPFC-CP21: Definir lineamientos  para la toma de muestras hidrobiológicas (Laboratorio de Aguas)"/>
    <x v="2"/>
    <s v="Definir lineamientos  para la toma de muestras hidrobiológicas (Laboratorio de Aguas)"/>
    <s v="Control Vigente"/>
    <s v="Formato cadena de custodia en LIMS (El software lims elimina las cadenas de custodia, todos los registros se realizan online)"/>
    <s v="Gonzalez Lizarazo Lizarazo, Ingrid"/>
    <s v="Castelblanco Cardenas Cardenas, Luis Enrique Enrique"/>
    <s v="Ger de Tecnologia - Dir Servicios Tecnicos"/>
    <s v="1/01/2024"/>
    <s v="31/12/2024"/>
    <s v="Con Autocontrol"/>
    <s v="Las cadenas  de custodia se encuentran en el aplicativo lims, donde se definen los lineamientos para la toma de muestras hidrobiologicas (laboratorio de aguas), se adjunta pantallazo como evidencia del cumplimiento de este control  "/>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ha registrado en Archer evidencia objetiva de las cadenas de custodia se encuentran en el aplicativo lims, donde se definen los lineamientos para la toma de muestras hidrobiologicas (laboratorio de aguas). La evidencia proporcionada en la herramienta Archer demuestra que la ejecución del control se está llevando a cabo conforme la descripción y demás atributos de este."/>
    <s v=""/>
    <s v="Control revisado"/>
    <s v="2/02/2025"/>
    <x v="1"/>
    <x v="1"/>
    <m/>
    <m/>
  </r>
  <r>
    <s v="RP-6156"/>
    <x v="5"/>
    <s v="FND-29540_x000a_FND-29542_x000a_FND-29543"/>
    <s v="R8-MPFC_x000a_R6-MPFC_x000a_R5-MPFC"/>
    <s v="Riesgos de gestión / estratégicos"/>
    <s v="Abierto"/>
    <s v="MPFC-CP22: Aplicar  normas de bioseguridad en el Laboratorio de Aguas"/>
    <x v="2"/>
    <s v="Aplicar  normas de bioseguridad en el Laboratorio de Aguas"/>
    <s v="Control Vigente"/>
    <s v="MPFC0304F48 Supervisión de ensayos laboratorio de aguas."/>
    <s v="Gonzalez Lizarazo Lizarazo, Ingrid"/>
    <s v="Castelblanco Cardenas Cardenas, Luis Enrique Enrique"/>
    <s v="Ger de Tecnologia - Dir Servicios Tecnicos"/>
    <s v="1/01/2024"/>
    <s v="31/12/2024"/>
    <s v="Con Autocontrol"/>
    <s v="Se aplican los protocolos de bioseguridad para desarrollar el trabajo en un ambiente seguro, dando a conocer el material biológico o químico utilizado en la ejecución de los ensayos e indicando su manipulación, uso y desecho, para proteger la integridad física del personal de la Dirección de Servicios Técnicos.Se adjunta supervisión de ensayos laboratorio de aguas  como evidencia del cumplimiento de este control."/>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ha registrado en Archer evidencia de la supervisión de ensayos laboratorio de aguas, el cual cumple con el objetivo de supervisar las actividades realizadas en la determinación de Aniones y otro relacionado con análisis fisicoquímico y bacteriológico. La evidencia proporcionada en la herramienta Archer demuestra que la ejecución del control se está llevando a cabo conforme la descripción y demás atributos de este."/>
    <s v=""/>
    <s v="Control revisado"/>
    <s v="2/02/2025"/>
    <x v="1"/>
    <x v="1"/>
    <m/>
    <m/>
  </r>
  <r>
    <s v="RP-6157"/>
    <x v="5"/>
    <s v="FND-29542"/>
    <s v="R6-MPFC"/>
    <s v="Riesgos de gestión / estratégicos"/>
    <s v="Abierto"/>
    <s v="MPFC-CP23: Asegurar  la validez  de los resultados emitidos por los Laboratorios Acreditados de la Empresa, evaluar su desempeño y compararlo con otros, detectar tendencia, prevenir riesgos y tomar  acciones que aseguren la competencia técnica y mejora continua para Ensayos de aptitud o interlaboratorio."/>
    <x v="2"/>
    <s v="Asegurar  la validez  de los resultados emitidos por los Laboratorios Acreditados de la Empresa, evaluar su desempeño y compararlo con otros, detectar tendencia, prevenir riesgos y tomar  acciones que aseguren la competencia técnica y mejora continua para Ensayos de aptitud o interlaboratorio."/>
    <s v="Control Vigente"/>
    <s v="Informe emitido por el Proveedor de Ensayo de Aptitud, Trabajo de ensayo o calibración  y Planes de mejoramiento (si aplican)"/>
    <s v="Gonzalez Lizarazo Lizarazo, Ingrid"/>
    <s v="Castelblanco Cardenas Cardenas, Luis Enrique Enrique"/>
    <s v="Ger de Tecnologia - Dir Servicios Tecnicos"/>
    <s v="1/01/2024"/>
    <s v="31/12/2024"/>
    <s v="Con Autocontrol"/>
    <s v="Se asegura la validez de los resultados emitidos por los laboratorios participantes y se registra en el informe emitido por el proveedor de ensayo de aptitud, Trabajo de ensayo o calibración no conforme y planes de mejoramiento en caso que aplique ,. _x000a_ Para el periodo de septiembre a diciembre se participó en ensayos de aptitud para el laboratorio de FISICOQUIMICA ( se adjuntan informes)_x000a_ Para el periodo de septiembre a diciembre  se participó en ensayos de aptitud para el laboratorio de  Migrobiología aguas, Se participó con 32 resultados de los cuales 19 fueron Satisfactorios y 11 insatisfactorios y cuestionables para un indicador de cumplimiento del 59% se adjunta informes,se encuentra pendiente la realización de los trabajo no conforme. _x000a_ Para el periodo de septiembre a diciembre se participó en ensayos de aptitud para el laboratorio de medidores.( se adjunta informe emitido por el proveedor peamco sas)_x000a_ Para el periodo de septiembre a diciembre se participó en ensayos de aptitud para el laboratorio de suelos y materiales ( se adjunta informe  con resultados satisfactorios)"/>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ha registrado en Archer informes emitidos por los proveedores de Ensayo de Aptitud. La evidencia proporcionada en la herramienta Archer demuestra que la ejecución del control se está llevando a cabo conforme la descripción y demás atributos de este. Se recomienda evaluar la posibilidad de continuidad de este reporte."/>
    <s v=""/>
    <s v="Control revisado"/>
    <s v="2/02/2025"/>
    <x v="1"/>
    <x v="1"/>
    <m/>
    <m/>
  </r>
  <r>
    <s v="RP-6158"/>
    <x v="5"/>
    <s v="FND-29542"/>
    <s v="R6-MPFC"/>
    <s v="Riesgos de gestión / estratégicos"/>
    <s v="Abierto"/>
    <s v="MPFC-CP24: Implementar controles en  los sistemas de información de los laboratorios de la DST"/>
    <x v="2"/>
    <s v="Implementar controles en  los sistemas de información de los laboratorios de la DST"/>
    <s v="Control Vigente"/>
    <s v="Pantallazo de implementación LIMS (Aguas)_x000a_Pantallazo de implementación  SOFTMED (Medidores)_x000a_Ayuda de memoria con avance de implementación LIMS (Medidores)_x000a_Ayuda de memoria con avance de implementación (Suelos)"/>
    <s v="Gonzalez Lizarazo Lizarazo, Ingrid"/>
    <s v="Castelblanco Cardenas Cardenas, Luis Enrique Enrique"/>
    <s v="Ger de Tecnologia - Dir Servicios Tecnicos"/>
    <s v="1/01/2024"/>
    <s v="31/12/2024"/>
    <s v="Con Autocontrol"/>
    <s v="El  laboratorio de aguas esta en constante implementacion del LIMS, se implementaron controles como:  _x000a_ Control agua grado reactivo Control de variabilidad de conteo Control de pH Control de Conductividad Control de ambientes Control de micropipetas Control de Quanty tray Control de ambientes hongos.  se adjunta pantallazo de la implementación en LIMS. _x000a_ El laboratorio de Medidores cuenta con el sistema de información SOFMED implementado al 100% se adjunta pantallazo de la implementación SOFTMED, se cuenta con avances de la implementación en LIMS por lo que se adjunta ayuda de memoria con el avance realizado._x000a_ El laboratorio de suelos ha tenido avances en la implementación de LIMS( se adjunta ayuda de memoria con estos avances)"/>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ha registrado en Archer evidencia objetiva (ayudas de memoria) de la implementación en LIMS en el laboratorio de aguas y el de suelos. La evidencia proporcionada en la herramienta Archer demuestra que la ejecución del control se está llevando a cabo conforme la descripción y demás atributos de este."/>
    <s v=""/>
    <s v="Control revisado"/>
    <s v="2/02/2025"/>
    <x v="1"/>
    <x v="1"/>
    <m/>
    <m/>
  </r>
  <r>
    <s v="RP-6159"/>
    <x v="5"/>
    <s v="FND-29540_x000a_FND-29541_x000a_FND-29542"/>
    <s v="R8-MPFC_x000a_R7-MPFC_x000a_R6-MPFC"/>
    <s v="Riesgos de gestión / estratégicos"/>
    <s v="Abierto"/>
    <s v="MPFC-CP25: Garantizar la fidelidad del ensayo y que el método funciona para el fin previsto asi como el control de calidad en la ejecución del ensayo de Laboratorio Aguas Fisicoquímico"/>
    <x v="2"/>
    <s v="Garantizar la fidelidad del ensayo y que el método funciona para el fin previsto asi como el control de calidad en la ejecución del ensayo de Laboratorio Aguas Fisicoquímico"/>
    <s v="Control Vigente"/>
    <s v="Graficos de carta de control en LIMS"/>
    <s v="Gonzalez Lizarazo Lizarazo, Ingrid"/>
    <s v="Castelblanco Cardenas Cardenas, Luis Enrique Enrique"/>
    <s v="Ger de Tecnologia - Dir Servicios Tecnicos"/>
    <s v="1/01/2024"/>
    <s v="31/12/2024"/>
    <s v="Con Autocontrol"/>
    <s v="Se garantiza la fidelidad del ensayo y que el método funciona para el fin previsto  asi como el control de calidad en la ejecución del ensayo de Laboratorio Aguas Fisicoquímico mediente la aplicación de controles de calidad, lo cual genera los graficos de carta de control en LIMS, se adjunta pantallazo  de los graficos de carta de control en LIMS como evidencia del cumplimiento de este control."/>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ha registrado en Archer evidencia objetiva de la aplicación de controles de calidad, lo cual genera los gráficos de carta de control en LIMS, La evidencia proporcionada en la herramienta Archer demuestra que la ejecución del control se está llevando a cabo conforme la descripción y demás atributos de este."/>
    <s v=""/>
    <s v="Control revisado"/>
    <s v="2/02/2025"/>
    <x v="1"/>
    <x v="1"/>
    <m/>
    <m/>
  </r>
  <r>
    <s v="RP-6160"/>
    <x v="5"/>
    <s v="FND-29540_x000a_FND-29541_x000a_FND-29542"/>
    <s v="R8-MPFC_x000a_R7-MPFC_x000a_R6-MPFC"/>
    <s v="Riesgos de gestión / estratégicos"/>
    <s v="Abierto"/>
    <s v="MPFC-CP26: Garantizar que las condiciones del laboratorio no afecten el resultado de los ensayos, asegurando la fidelidad del mismo, asi como el  control de calidad en la ejecución del ensayo de Laboratorio Aguas microbiología"/>
    <x v="2"/>
    <s v="Garantizar que las condiciones del laboratorio no afecten el resultado de los ensayos, asegurando la fidelidad del mismo, asi como el  control de calidad en la ejecución del ensayo de Laboratorio Aguas microbiología"/>
    <s v="Control Vigente"/>
    <s v="Pantallazos controles de calidad microbiología en LIMS"/>
    <s v="Gonzalez Lizarazo Lizarazo, Ingrid"/>
    <s v="Castelblanco Cardenas Cardenas, Luis Enrique Enrique"/>
    <s v="Ger de Tecnologia - Dir Servicios Tecnicos"/>
    <s v="1/01/2024"/>
    <s v="31/12/2024"/>
    <s v="Con Autocontrol"/>
    <s v="Para garantizar que las condiciones del laboratorio no afecten el resultado de los ensayos, asegurando la fidelidad del mismo, asi como el  control de calidad en la ejecución del ensayo de Laboratorio Aguas microbiología se cuentan con múltiples controles en LIMS, Se anexan ejemplos de algunos controles de microbiología del periodo septiembre  a diciembre. _x000a_ Control agua grado reactivo Control de variabilidad de conteo Control de pH Control de Conductividad Control de ambientes Control de micropipetas Control de Quanty tray Control de ambientes hongos"/>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ha registrado en Archer evidencia objetiva sobre los controles aplicables de los ensayos para agua grado reactivo, variabilidad de conteo, pH, conductividad, ambientes, micropipetas, Quanty tray, ambientes hongos. La evidencia proporcionada en la herramienta Archer demuestra que la ejecución del control se está llevando a cabo conforme la descripción y demás atributos de este."/>
    <s v=""/>
    <s v="Control revisado"/>
    <s v="2/02/2025"/>
    <x v="1"/>
    <x v="1"/>
    <m/>
    <m/>
  </r>
  <r>
    <s v="RP-6161"/>
    <x v="5"/>
    <s v="FND-29540_x000a_FND-29541_x000a_FND-29542"/>
    <s v="R8-MPFC_x000a_R7-MPFC_x000a_R6-MPFC"/>
    <s v="Riesgos de gestión / estratégicos"/>
    <s v="Abierto"/>
    <s v="MPFC-CP27: Garantizar la fidelidad del ensayo y que el método funciona para el fin previsto asi como el  control de calidad en la ejecución del ensayo de Laboratorio hidrobiología"/>
    <x v="2"/>
    <s v="Garantizar la fidelidad del ensayo y que el método funciona para el fin previsto asi como el  control de calidad en la ejecución del ensayo de Laboratorio hidrobiología"/>
    <s v="Control Vigente"/>
    <s v="Pantallazos controles de calidad biología en LIMS"/>
    <s v="Gonzalez Lizarazo Lizarazo, Ingrid"/>
    <s v="Castelblanco Cardenas Cardenas, Luis Enrique Enrique"/>
    <s v="Ger de Tecnologia - Dir Servicios Tecnicos"/>
    <s v="1/01/2024"/>
    <s v="31/12/2024"/>
    <s v="Con Autocontrol"/>
    <s v="Se realiza la toma de muestras hidrobiológicas tanto en sistemas lóticos (ríos) como lénticos (embalses) con el fin de verificar la calidad del agua a través de monitoreo limnológico, para asegurar esta actividad se cuenta con el  pantallazo controles de calidad biología en LIMS"/>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ha registrado en Archer evidencia de pantallazos controles de calidad biología en LIMS. La evidencia proporcionada en la herramienta Archer demuestra que la ejecución del control se está llevando a cabo conforme la descripción y demás atributos de este. Se recomienda evaluar la posibilidad de la continuidad de este reporte."/>
    <s v=""/>
    <s v="Control revisado"/>
    <s v="2/02/2025"/>
    <x v="1"/>
    <x v="1"/>
    <m/>
    <m/>
  </r>
  <r>
    <s v="RP-6162"/>
    <x v="5"/>
    <s v="FND-29540_x000a_FND-29541_x000a_FND-29542"/>
    <s v="R8-MPFC_x000a_R7-MPFC_x000a_R6-MPFC"/>
    <s v="Riesgos de gestión / estratégicos"/>
    <s v="Abierto"/>
    <s v="MPFC-CP28: Control de calidad en la ejecución de ensayos en el Laboratorio de Suelos y Materiales"/>
    <x v="2"/>
    <s v="Control de calidad en la ejecución de ensayos en el Laboratorio de Suelos y Materiales. Garantizar la fidelidad de los ensayos y que los métodos funcionan para el fin previsto"/>
    <s v="Control Vigente"/>
    <s v="MPFC0405F36 Metodo Ensayo Análisis Por Tamizado Agregados Finos Y Gruesos_x000a_Correlación: Reportes de resultados. Repetibilidad: MPFC0404F02 Programación de Pruebas de Repetitividad y Reproducibilidad,  MPFC0404F01 Control y análisis de repetibilidad y reproducibilidad en ensayos de suelos y materiales, _x000a_Ensayos de Contraste: MPFC0404F01 Control y análisis de repetibilidad y reproducibilidad en ensayos de suelos y materiales, _x000a_Mesas de trabajo: Ayuda de memoria"/>
    <s v="Gonzalez Lizarazo Lizarazo, Ingrid"/>
    <s v="Castelblanco Cardenas Cardenas, Luis Enrique Enrique"/>
    <s v="Ger de Tecnologia - Dir Servicios Tecnicos"/>
    <s v="1/01/2024"/>
    <s v="31/12/2024"/>
    <s v="Con Autocontrol"/>
    <s v="Se garantizar la fidelidad de los ensayos y que los métodos funcionan para el fin previsto asi como el control de calidad en la ejecución de ensayos en el Laboratorio de Suelos y Materiales por medio de los documentos que se relacionan a continuación: MPFC0405F36 Metodo Ensayo Análisis Por Tamizado Agregados Finos Y Gruesos Correlación: Reportes de resultados. Repetibilidad: MPFC0404F02 Programación de Pruebas de Repetitividad y Reproducibilidad,  MPFC0404F01 Control y análisis de repetibilidad y reproducibilidad en ensayos de suelos y materiales, Ensayos de Contraste: MPFC0404F01 Control y análisis de repetibilidad y reproducibilidad en ensayos de suelos y materiales._x000a_ Se adjunta ayuda de memoria con las actividades realizadas durante las pruebas de repetibilidad. "/>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ha registrado en Archer la evidencia de la aplicación de ensayos en el laboratorio de suelos y materiales, como el análisis granulométrico y pruebas de repetibilidad y reproducibilidad. Los registros confirman el cumplimiento de los requisitos establecidos."/>
    <s v=""/>
    <s v="Control revisado"/>
    <s v="2/02/2025"/>
    <x v="1"/>
    <x v="1"/>
    <m/>
    <m/>
  </r>
  <r>
    <s v="RP-6163"/>
    <x v="5"/>
    <s v="FND-29540_x000a_FND-29542"/>
    <s v="R8-MPFC_x000a_R6-MPFC"/>
    <s v="Riesgos de gestión / estratégicos"/>
    <s v="Abierto"/>
    <s v="MPFC-CP29: Garantizar la fidelidad de las calibraciones y ensayos y que los métodos funcionan para el fin previsto asi como el control de calidad en la ejecución de calibración y ensayo en el Laboratorio de Medidores"/>
    <x v="2"/>
    <s v="Garantizar la fidelidad de las calibraciones y ensayos y que los métodos funcionan para el fin previsto asi como el control de calidad en la ejecución de calibración y ensayo en el Laboratorio de Medidores"/>
    <s v="Control Vigente"/>
    <s v="MPCF0203F02 Programa de pruebas de repatibilidad y aseguramiento_x000a_MPCF0203F01 Registro de pruebas de repatibilidad y reproducibilidad"/>
    <s v="Gonzalez Lizarazo Lizarazo, Ingrid"/>
    <s v="Castelblanco Cardenas Cardenas, Luis Enrique Enrique"/>
    <s v="Ger de Tecnologia - Dir Servicios Tecnicos"/>
    <s v="1/01/2024"/>
    <s v="31/12/2024"/>
    <s v="Con Autocontrol"/>
    <s v="Se garantiza la fidelidad del ensayo y que el método funciona para el fin previsto mediante el  programa anual  de pruebas de repetibilidad y aseguramiento , se adjunta  informe de verificación del método de calibración de presión estática ,  informe de comparación interlaboratorios en ensayo de perdida de presión,  informe de comparación interlaboratorios en ensayo de errores de indicación asociado al ensayo de durabilidad."/>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ha registrado en Archer la evidencia que garantiza la fidelidad del ensayo y que el método funciona para el fin previsto mediante el programa anual de pruebas de repetibilidad y aseguramiento. La evidencia proporcionada en la herramienta Archer demuestra que la ejecución del control se está llevando a cabo conforme la descripción y demás atributos de este."/>
    <s v=""/>
    <s v="Control revisado"/>
    <s v="2/02/2025"/>
    <x v="1"/>
    <x v="1"/>
    <m/>
    <m/>
  </r>
  <r>
    <s v="RP-6164"/>
    <x v="5"/>
    <s v="FND-29540"/>
    <s v="R8-MPFC"/>
    <s v="Riesgos de gestión / estratégicos"/>
    <s v="Abierto"/>
    <s v="MPFC-CP30: Implementar controles en  los sistemas de información de los laboratorios de la DST para detectar datos errados en los  Informes de resultado de ensayos ( LIMS lab de aguas) o certificados de calibración ( SOFTMED Lab. de medidores)"/>
    <x v="2"/>
    <s v="Implementar controles en  los sistemas de información de los laboratorios de la DST para detectar datos errados en los  Informes de resultado de ensayos ( LIMS lab de aguas) o certificados de calibración ( SOFTMED Lab. de medidores)"/>
    <s v="Control Vigente"/>
    <s v="Pantallazo de implementación LIMS (Aguas)-Informes_x000a_Pantallazo de implementación  SOFTMED (Medidores)-Certificados_x000a_Ayuda de memoria con avance de implementación LIMS (Medidores)_x000a_Ayuda de memoria con avance de implementación (Suelos)"/>
    <s v="Gonzalez Lizarazo Lizarazo, Ingrid"/>
    <s v="Castelblanco Cardenas Cardenas, Luis Enrique Enrique"/>
    <s v="Ger de Tecnologia - Dir Servicios Tecnicos"/>
    <s v="1/01/2024"/>
    <s v="31/12/2024"/>
    <s v="Con Autocontrol"/>
    <s v="Se implementan controles en  los sistemas de información de los laboratorios de la DST para detectar datos errados en los  Informes de resultado de ensayos ( LIMS lab de aguas) por medio de  revisar test grilla de revisión._x000a_ El aboratorio de Medidores cuenta con el sistema de información SOFMED implementado al 100% se adjunta pantallazo de la implementación SOFTMED ( certificado) , se cuenta con avances de la implementación en LIMS por lo que se adjunta ayuda de memoria con el avance realizado.  _x000a_ Se adjunta ayuda de memoria con el avance realizado en el laboratorio de suelos y materiales"/>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ha registrado en Archer evidencia de la implementación de controles en los sistemas de información de los laboratorios de la DST para detectar datos errados en los Informes de resultado de ensayos. La evidencia proporcionada en la herramienta Archer demuestra que la ejecución del control se está llevando a cabo conforme la descripción y demás atributos de este. Se recomienda evaluar la posibilidad de continuar con la realización de este reporte."/>
    <s v=""/>
    <s v="Control revisado"/>
    <s v="2/02/2025"/>
    <x v="1"/>
    <x v="1"/>
    <m/>
    <m/>
  </r>
  <r>
    <s v="RP-6165"/>
    <x v="5"/>
    <s v="FND-29542"/>
    <s v="R6-MPFC"/>
    <s v="Riesgos de gestión / estratégicos"/>
    <s v="Abierto"/>
    <s v="MPFC-CP31: Verificar condiciones de orden y limpieza en el laboratorio de microbiología"/>
    <x v="2"/>
    <s v="Verificar condiciones de orden y limpieza en el laboratorio de microbiología"/>
    <s v="Control Vigente"/>
    <s v="Pantallazo control de limpieza en LIMS para microbiología"/>
    <s v="Gonzalez Lizarazo Lizarazo, Ingrid"/>
    <s v="Castelblanco Cardenas Cardenas, Luis Enrique Enrique"/>
    <s v="Ger de Tecnologia - Dir Servicios Tecnicos"/>
    <s v="1/01/2024"/>
    <s v="31/12/2024"/>
    <s v="Con Autocontrol"/>
    <s v="Se asegurar que el laboratorio de microbiologia  mantenga condiciones de orden y limpieza que garanticen la confiabilidad de los resultados de los ensayos o calibraciones para lo cual se adjunta el pantallazo de control de limpieza en LIMS"/>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ha documentado en Archer el cumplimiento de las rutinas de limpieza establecidas para el laboratorio de microbiología. La información registrada demuestra que los procedimientos se llevan a cabo de acuerdo con lo establecido. Se recomienda evaluar la pertinencia de mantener este reporte."/>
    <s v=""/>
    <s v="Control revisado"/>
    <s v="2/02/2025"/>
    <x v="1"/>
    <x v="1"/>
    <m/>
    <m/>
  </r>
  <r>
    <s v="RP-6405"/>
    <x v="5"/>
    <s v="FND-29540"/>
    <s v="R8-MPFC"/>
    <s v="Riesgos de gestión / estratégicos"/>
    <s v="Abierto"/>
    <s v="MPFC-CP32: Revisar  y actualizar los Acuerdos de Servicio"/>
    <x v="2"/>
    <s v="Revisar  y actualizar los Acuerdos de Servicio"/>
    <s v="Control Vigente"/>
    <s v="Acuerdo Marco de servicios formulados"/>
    <s v="Gonzalez Lizarazo Lizarazo, Ingrid"/>
    <s v="Castelblanco Cardenas Cardenas, Luis Enrique Enrique"/>
    <s v="Ger Planeamiento y Control - Dir Planeacion y Control Rentabilidad Gastos y Costos"/>
    <s v="1/01/2024"/>
    <s v="31/12/2024"/>
    <s v="Con Autocontrol"/>
    <s v="Cada año se revisan los acuerdos de servicio, se actualiza las especificiones de los servicios a prestar, los niveles de servicio, las tarifas asi como las nuevas necesidades el servicio, se adjunta el acuerdo marco de servicios   el cual  fue suscrito por el  Director de Servicios Técnicos Diego Naranjo  el dia 12 de diciembre de 2023.  "/>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ha documentado en Archer el documento de Acuerdos de Servicio del año 2023. Se recomienda evaluar la pertinencia de mantener este reporte."/>
    <s v=""/>
    <s v="Control revisado"/>
    <s v="2/02/2025"/>
    <x v="1"/>
    <x v="1"/>
    <m/>
    <m/>
  </r>
  <r>
    <s v="RP-6166"/>
    <x v="5"/>
    <s v="FND-29540"/>
    <s v="R8-MPFC"/>
    <s v="Riesgos de gestión / estratégicos"/>
    <s v="Abierto"/>
    <s v="MPFC-CP33: Revisar especificaciones para prestar servicios a Clientes externos"/>
    <x v="2"/>
    <s v="Revisar especificaciones para prestar servicios a Clientes externos"/>
    <s v="Control Vigente"/>
    <s v="MPMU0602F01 - Estipulaciones técnicas y condiciones de servicio laboratorio de aguas _x000a_MPMU0602F02 - Estipulaciones técnicas y condiciones de servicio laboratorio de medidores_x000a_MPMU0602F04 - Estipulaciones técnicas y condiciones de servicio laboratorio de suelos y materiales"/>
    <s v="Gonzalez Lizarazo Lizarazo, Ingrid"/>
    <s v="Castelblanco Cardenas Cardenas, Luis Enrique Enrique"/>
    <s v="Ger de Tecnologia - Dir Servicios Tecnicos"/>
    <s v="1/01/2024"/>
    <s v="31/12/2024"/>
    <s v="Con Autocontrol"/>
    <s v="Se revisan las especificaciones para prestar los servicios de cliente externo por medio del formato de estipulaciones técnicas y condiciones de servicios para cada uno de los laboratorios, se adjuntan las estipulaciones tecnicas como una muestra de la  evidencia del cumplimiento de este control "/>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ha documentado en Archer una muestra de las revisiones de las especificaciones técnicas para los servicios de clientes externos, según los formatos establecidos para cada laboratorio. La evidencia proporcionada en la herramienta Archer demuestra que la ejecución del control se está llevando a cabo conforme la descripción y demás atributos de este. Se recomienda evaluar la pertinencia de mantener este reporte."/>
    <s v=""/>
    <s v="Control revisado"/>
    <s v="2/02/2025"/>
    <x v="1"/>
    <x v="1"/>
    <m/>
    <m/>
  </r>
  <r>
    <s v="RP-6167"/>
    <x v="5"/>
    <s v="FND-29539"/>
    <s v="R9-MPFC"/>
    <s v="Riesgos de gestión / estratégicos"/>
    <s v="Abierto"/>
    <s v="MPFC-CP34: Realizar verificación metrológica de equipos de medición utilizados en Hidrología Básica"/>
    <x v="2"/>
    <s v="Realizar verificación metrológica de equipos de medición utilizados en Hidrología Básica"/>
    <s v="Control Vigente"/>
    <s v="Formato Plan de metrologia MPFC0503F03"/>
    <s v="Gonzalez Lizarazo Lizarazo, Ingrid"/>
    <s v="Castelblanco Cardenas Cardenas, Luis Enrique Enrique"/>
    <s v="Ger de Tecnologia - Dir Servicios Tecnicos"/>
    <s v="1/01/2024"/>
    <s v="31/12/2024"/>
    <s v="Con Autocontrol"/>
    <s v="Se verifica la confiabilidad de los datos obtenidos en los equipos de registro y se adjunta como evidencia el plan de metrología como cumplimiento a este control."/>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ha documentado en Archer el plan de metrología que asegura la confiabilidad de los datos generados por los equipos de registro. La evidencia registrada confirma que se están llevando a cabo las actividades de verificación establecidas."/>
    <s v=""/>
    <s v="Control revisado"/>
    <s v="2/02/2025"/>
    <x v="1"/>
    <x v="1"/>
    <m/>
    <m/>
  </r>
  <r>
    <s v="RP-6168"/>
    <x v="5"/>
    <s v="FND-29539"/>
    <s v="R9-MPFC"/>
    <s v="Riesgos de gestión / estratégicos"/>
    <s v="Abierto"/>
    <s v="MPFC-CP35: Realizar calibración de equipos críticos de Hidromereología"/>
    <x v="2"/>
    <s v="Realizar calibración de equipos críticos de Hidromereología"/>
    <s v="Control Vigente"/>
    <s v="MPFC0503F03 Plan de metrologia"/>
    <s v="Gonzalez Lizarazo Lizarazo, Ingrid"/>
    <s v="Castelblanco Cardenas Cardenas, Luis Enrique Enrique"/>
    <s v="Ger de Tecnologia - Dir Servicios Tecnicos"/>
    <s v="1/01/2024"/>
    <s v="31/12/2024"/>
    <s v="Con Autocontrol"/>
    <s v="Se asegura la confiabilidad de la medición para los equipos criticos con la calibración de estos equipos, se ajunta certificado de calibación y plan de metrología como evidencia del cumplimiento de este control."/>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ha documentado en Archer el plan de metrología que asegura la confiabilidad de los datos generados por los equipos de registro. La evidencia registrada confirma que se están llevando a cabo las actividades de verificación establecidas."/>
    <s v=""/>
    <s v="Control revisado"/>
    <s v="2/02/2025"/>
    <x v="1"/>
    <x v="1"/>
    <m/>
    <m/>
  </r>
  <r>
    <s v="RP-6169"/>
    <x v="5"/>
    <s v="FND-29539"/>
    <s v="R9-MPFC"/>
    <s v="Riesgos de gestión / estratégicos"/>
    <s v="Abierto"/>
    <s v="MPFC-CP36: Realizar mantenimiento preventivo de los equipos de registro y medición de la red hidrometeorológica"/>
    <x v="2"/>
    <s v="Realizar mantenimiento preventivo de los equipos de registro y medición de la red hidrometeorológica"/>
    <s v="Control Vigente"/>
    <s v="MPFC0503F03 Plan de metrologia"/>
    <s v="Gonzalez Lizarazo Lizarazo, Ingrid"/>
    <s v="Castelblanco Cardenas Cardenas, Luis Enrique Enrique"/>
    <s v="Ger de Tecnologia - Dir Servicios Tecnicos"/>
    <s v="1/01/2024"/>
    <s v="31/12/2024"/>
    <s v="Con Autocontrol"/>
    <s v="Periodicamente se realizan actividades de mantenimiento preventivo para segurar el correcto funcionamiento de los equipos. Se adjunta el programa mensual comisión de trabajo y el informe de activiades de la red hidrometeorilogica  como evidencia del cumplimiento de este control."/>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ha documentado en Archer el programa mensual de mantenimiento preventivo y presenta las comisiones de trabajo y el informe de actividades de la red hidrometeorilogica. La evidencia proporcionada en la herramienta Archer demuestra que la ejecución del control se está llevando a cabo conforme la descripción y demás atributos de este."/>
    <s v=""/>
    <s v="Control revisado"/>
    <s v="2/02/2025"/>
    <x v="1"/>
    <x v="1"/>
    <m/>
    <m/>
  </r>
  <r>
    <s v="RP-6170"/>
    <x v="5"/>
    <s v="FND-29539"/>
    <s v="R9-MPFC"/>
    <s v="Riesgos de gestión / estratégicos"/>
    <s v="Abierto"/>
    <s v="MPFC-CP37: Realizar mantenimiento correctivo de los equipos de registro y medición de la red hidrometeorológica"/>
    <x v="2"/>
    <s v="Realizar mantenimiento correctivo de los equipos de registro y medición de la red hidrometeorológica"/>
    <s v="Control Vigente"/>
    <s v="Registro de operación de equipos_x000a_Contrato para mantenimirnto correctivo"/>
    <s v="Gonzalez Lizarazo Lizarazo, Ingrid"/>
    <s v="Castelblanco Cardenas Cardenas, Luis Enrique Enrique"/>
    <s v="Ger de Tecnologia - Dir Servicios Tecnicos"/>
    <s v="1/01/2024"/>
    <s v="31/12/2024"/>
    <s v="Con Autocontrol"/>
    <s v="Se realizan las actividades de mantenimiento correctivo para asegurar el correcto funcionamiento de los equipos. Se adjunta el infome de actividades de la red hidrometeorologica  como evidencia del cumplimiento de este control."/>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ha documentado en Archer el informe de actividades de mantenimiento de la red hidrometeorológica. La evidencia proporcionada en la herramienta Archer demuestra que la ejecución del control se está llevando a cabo conforme la descripción y demás atributos de este."/>
    <s v=""/>
    <s v="Control revisado"/>
    <s v="2/02/2025"/>
    <x v="1"/>
    <x v="1"/>
    <m/>
    <m/>
  </r>
  <r>
    <s v="RP-6171"/>
    <x v="5"/>
    <s v="FND-29539"/>
    <s v="R9-MPFC"/>
    <s v="Riesgos de gestión / estratégicos"/>
    <s v="Abierto"/>
    <s v="MPFC-CP38: Realizar mantenimiento de estaciones hidrometereológicas"/>
    <x v="2"/>
    <s v="Realizar mantenimiento de estaciones hidrometereológicas"/>
    <s v="Control Vigente"/>
    <s v="MPFC0101F20 Informe De Actividades Red Hidrometereológica"/>
    <s v="Gonzalez Lizarazo Lizarazo, Ingrid"/>
    <s v="Castelblanco Cardenas Cardenas, Luis Enrique Enrique"/>
    <s v="Ger de Tecnologia - Dir Servicios Tecnicos"/>
    <s v="1/01/2024"/>
    <s v="31/12/2024"/>
    <s v="Con Autocontrol"/>
    <s v="Se realizan las actividades de mantenimiento de las estaciones hidrometeorologicas  para asegurar el correcto funcionamiento de las mismas. Se adjunta el infome de actividades de la red hidrometeorologica  como evidencia del cumplimiento de este control."/>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ha documentado en Archer el informe de actividades de mantenimiento de la red hidrometeorológica. La evidencia proporcionada en la herramienta Archer demuestra que la ejecución del control se está llevando a cabo conforme la descripción y demás atributos de este. Se recomienda evaluar la pertinencia de mantener este reporte."/>
    <s v=""/>
    <s v="Control revisado"/>
    <s v="2/02/2025"/>
    <x v="1"/>
    <x v="1"/>
    <m/>
    <m/>
  </r>
  <r>
    <s v="RP-6172"/>
    <x v="5"/>
    <s v="FND-29539"/>
    <s v="R9-MPFC"/>
    <s v="Riesgos de gestión / estratégicos"/>
    <s v="Abierto"/>
    <s v="MPFC-CP39: Recolectar datos de las estaciones por observadores de la región"/>
    <x v="2"/>
    <s v="Recolectar datos de las estaciones por observadores de la región"/>
    <s v="Control Vigente"/>
    <s v="MPFC0101F05  Diario de Observaciones Climatológicas_x000a_MPFC0101F06 Lectura evaporimetro  _x000a_MPFC0101F07 Hidrotermograma  _x000a_MPFC0101F09 Lectura Limnigrama  _x000a_MPFC0101F10 Lectura de Limnimetro  _x000a_MPFC0101F11 Registro pluviograma  _x000a_MPFC0101F12 Lectura de Pluviometro  _x000a_MPFC0101F14 Termograma"/>
    <s v="Gonzalez Lizarazo Lizarazo, Ingrid"/>
    <s v="Castelblanco Cardenas Cardenas, Luis Enrique Enrique"/>
    <s v="Ger de Tecnologia - Dir Servicios Tecnicos"/>
    <s v="1/01/2024"/>
    <s v="31/12/2024"/>
    <s v="Con Autocontrol"/>
    <s v=" Se realiza la captura de información por los observadores los cuales han sido entrenados para registrar diariamente la información.La información convencional recolectada por los observadores se entrega a Hidrología aplicada. Se adjunta formato diario de observaciones climatograficas, lectura evaporimetro,Higrotermograma, Lectura Limnigrama, Registro Pluviograma, lectura de pluviometro y termograma como evidencia del cumplimiento de este control."/>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ha documentado en Archer el formato diario de observaciones climatograficas, lectura evaporimetro, Higrotermograma, Lectura Limnigrama, Registro Pluviograma, lectura de pluviometro y termograma. La evidencia proporcionada en la herramienta Archer demuestra que la ejecución del control se está llevando a cabo conforme la descripción y demás atributos de este."/>
    <s v=""/>
    <s v="Control revisado"/>
    <s v="2/02/2025"/>
    <x v="1"/>
    <x v="1"/>
    <m/>
    <m/>
  </r>
  <r>
    <s v="RP-6173"/>
    <x v="5"/>
    <s v="FND-29540_x000a_FND-29542"/>
    <s v="R8-MPFC_x000a_R6-MPFC"/>
    <s v="Riesgos de gestión / estratégicos"/>
    <s v="Abierto"/>
    <s v="MPFC-CP4: Asegurar la confiabilidad de los resultados de los ensayos (Laboratorio de Suelos y Materiales de Construcción, Laboratorio de Aguas) y calibraciones (Laboratorio de Medidores)"/>
    <x v="2"/>
    <s v="Asegurar la confiabilidad de los resultados de los ensayos (Laboratorio de Suelos y Materiales de Construcción, Laboratorio de Aguas) y calibraciones (Laboratorio de Medidores).cumpliendo con los requisitos de la Norma ISO IEC 17025 y el documento normativo"/>
    <s v="Control Vigente"/>
    <s v="Certificados de Calibración (Lab medidores), Reportes de Resultados de Ensayos (Lab aguas, Lab suelos, Lab mediores)_x000a_Trazabilidad en LIMS de los responsables de toma y muestra y ejecución del ensayo"/>
    <s v="Gonzalez Lizarazo Lizarazo, Ingrid"/>
    <s v="Castelblanco Cardenas Cardenas, Luis Enrique Enrique"/>
    <s v="Ger de Tecnologia - Dir Servicios Tecnicos"/>
    <s v="1/01/2024"/>
    <s v="31/12/2024"/>
    <s v="Con Autocontrol"/>
    <s v="Se han cumplido  los procedimientos establecidos para  Emisión y control de reporte de resultados cumpliendo con los requisitos de la Norma ISO IEC 17025 y el documento normativo. se adjunta Certificados de Calibración (Lab medidores), Reportes de Resultados de Ensayos Lab aguas, Lab suelos, Lab mediores._x000a_ Trazabilidad en LIMS de los responsables de toma y muestra y ejecución del ensayo como evidencia del cumplimiento de este control."/>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ha documentado en Archer los certificados de calibración (Lab medidores), reportes de resultados de ensayos Lab aguas, Lab suelos, Lab medidores. La evidencia proporcionada en la herramienta Archer demuestra que la ejecución del control se está llevando a cabo conforme la descripción y demás. atributos de este."/>
    <s v=""/>
    <s v="Control revisado"/>
    <s v="2/02/2025"/>
    <x v="1"/>
    <x v="1"/>
    <m/>
    <m/>
  </r>
  <r>
    <s v="RP-6174"/>
    <x v="5"/>
    <s v="FND-29539"/>
    <s v="R9-MPFC"/>
    <s v="Riesgos de gestión / estratégicos"/>
    <s v="Abierto"/>
    <s v="MPFC-CP40: Utilizar equipos de respaldo - redundancia de equipos"/>
    <x v="2"/>
    <s v="Utilizar equipos de respaldo - redundancia de equipos"/>
    <s v="Control Vigente"/>
    <s v="Gráficas de datos (equipos análogos)_x000a_Información hidrometereológica (equipos digitales)_x000a_MPFC0101F20 Informe de actividades red hidrometeorologica_x000a_MPFC0101F04 Control de entrega de información Hidrometeorologica"/>
    <s v="Gonzalez Lizarazo Lizarazo, Ingrid"/>
    <s v="Castelblanco Cardenas Cardenas, Luis Enrique Enrique"/>
    <s v="Ger de Tecnologia - Dir Servicios Tecnicos"/>
    <s v="1/01/2024"/>
    <s v="31/12/2024"/>
    <s v="Con Autocontrol"/>
    <s v="Se realiza la captura de datos y se registran en el equipo principal pero si este equipo falla se cuenta con los datos del equipo de respaldo (esta redundancia de datos se dara hasta cuando el equipo mecanico funcione, ya que alguno de ellos salieron del mercado), esta información se registra en el informe de actividades de la red hidrometeorologica, el control de entrega de información  se obtiene con la  información  grafica de datos,  se adjunta estos registros como evidencia del cumplimiento de este control."/>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ha documentado en Archer el informe de actividades de la red hidrometeorológica, el cual contiene la captura de datos del equipo principal y los equipos de respaldo. La evidencia proporcionada en la herramienta Archer demuestra que la ejecución del control se está llevando a cabo conforme la descripción y demás atributos de este."/>
    <s v=""/>
    <s v="Control revisado"/>
    <s v="2/02/2025"/>
    <x v="1"/>
    <x v="1"/>
    <m/>
    <m/>
  </r>
  <r>
    <s v="RP-6175"/>
    <x v="5"/>
    <s v="FND-29539"/>
    <s v="R9-MPFC"/>
    <s v="Riesgos de gestión / estratégicos"/>
    <s v="Abierto"/>
    <s v="MPFC-CP41: Manipular, embalar y transportar equipos de medición (Hidrología)"/>
    <x v="2"/>
    <s v="Manipular, embalar y transportar equipos de medición (Hidrología)"/>
    <s v="Control Vigente"/>
    <s v="Registro fotografico que evidencia la protección de los equipos al transportarlos."/>
    <s v="Gonzalez Lizarazo Lizarazo, Ingrid"/>
    <s v="Castelblanco Cardenas Cardenas, Luis Enrique Enrique"/>
    <s v="Ger de Tecnologia - Dir Servicios Tecnicos"/>
    <s v="1/01/2024"/>
    <s v="31/12/2024"/>
    <s v="Con Autocontrol"/>
    <s v="Se realiza la manipulación, ambalaje y transporte   teniendo en cuenta que los equipos de medicion se encuentren protegidos  para su traslado a  campo mediante el uso de guacales, Jaulas, Plástico de burbujas, Icopor, Bayetilla, papel corrugado u otras medidas que eviten golpes o rayones, con el fin de proteger el equipo.Al transportar los equipos  nos cerciorarnos  que sea trasladado en optimas condiciones a fin que no se pierda la calibración o el mantenimiento realizado. "/>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ha documentado en Archer evidencia fotográfica de la protección implementada de los equipos de medición. La evidencia proporcionada en la herramienta Archer demuestra que la ejecución del control se está llevando a cabo conforme la descripción y demás atributos de este. Se recomienda evaluar la pertinencia de mantener este reporte."/>
    <s v=""/>
    <s v="Control revisado"/>
    <s v="2/02/2025"/>
    <x v="1"/>
    <x v="1"/>
    <m/>
    <m/>
  </r>
  <r>
    <s v="RP-6176"/>
    <x v="5"/>
    <s v="FND-29539"/>
    <s v="R9-MPFC"/>
    <s v="Riesgos de gestión / estratégicos"/>
    <s v="Abierto"/>
    <s v="MPFC-CP42: Revisar el reporte de caudales"/>
    <x v="2"/>
    <s v="Revisar el reporte de caudales"/>
    <s v="Control Vigente"/>
    <s v="MPFC0101F13 “Reporte de caudales”"/>
    <s v="Gonzalez Lizarazo Lizarazo, Ingrid"/>
    <s v="Castelblanco Cardenas Cardenas, Luis Enrique Enrique"/>
    <s v="Ger de Tecnologia - Dir Servicios Tecnicos"/>
    <s v="1/01/2024"/>
    <s v="31/12/2024"/>
    <s v="Con Autocontrol"/>
    <s v="Se revisa la confiabilidad de los resultados del calculo de caudales , este calculo se registra en el formato el reporte de caudales el cual es entregado al área de hidrología aplicada, se adjunta este registro como evidencia del cumplimiento de este control."/>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ha documentado en Archer registro de los resultados del cálculo de caudales. La evidencia proporcionada en la herramienta Archer demuestra que la ejecución del control se está llevando a cabo conforme la descripción y demás atributos de este."/>
    <s v=""/>
    <s v="Control revisado"/>
    <s v="2/02/2025"/>
    <x v="1"/>
    <x v="1"/>
    <m/>
    <m/>
  </r>
  <r>
    <s v="RP-6177"/>
    <x v="5"/>
    <s v="FND-29543"/>
    <s v="R5-MPFC"/>
    <s v="Riesgos de gestión / estratégicos"/>
    <s v="Abierto"/>
    <s v="MPFC-CP43: Definiir lineamientos para la toma, recepción, manipulación y almacenamiento de ítems de ensayo o calibración en los laboratorios de la DST, se exucluye el laboratorio de medidores para toma de muestras"/>
    <x v="2"/>
    <s v="Definiir lineamientos para la toma, recepción, manipulación y almacenamiento de ítems de ensayo o calibración en los laboratorios de la DST, se exucluye el laboratorio de medidores para toma de muestras"/>
    <s v="Control Vigente"/>
    <s v="MPFC0301F01 - Toma Y Recepción De Muestras De Agua Tratada y/o_x000a_MPFC0301F02 - Toma, Recepción Y Análisis De Muestras_x000a_MPFC0401F03 Solicitud de ejecución de ensayos de laboratorio de concretos y materiales y/o_x000a_MPFC0401F02 Solicitud de ejecución de ensayos de laboratorio de suelos y materiales"/>
    <s v="Gonzalez Lizarazo Lizarazo, Ingrid"/>
    <s v="Castelblanco Cardenas Cardenas, Luis Enrique Enrique"/>
    <s v="Ger de Tecnologia - Dir Servicios Tecnicos"/>
    <s v="1/01/2024"/>
    <s v="31/12/2024"/>
    <s v="Con Autocontrol"/>
    <s v="Se asegura que los ítems conserven sus caracteristicas propias y mantengan su integridad sobre todo el proceso se adjuntan Toma, Recepción Y Análisis De Muestras para cliente externo como evidencia del cumplimiento de este control, se aclara que para cliente interno se realiza por LIMS para el laboratorio de aguas ( ver pantallazo LIMS).  Solicitud de ejecución de ensayos de laboratorio de concretos y materiales y/o Solicitud de ejecución de ensayos de laboratorio de suelos y materiales (lab. suelos)"/>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ha documentado en Archer las solicitudes de toma, recepción y análisis de muestras para cliente externo como evidencia del cumplimiento de este control. La evidencia proporcionada en la herramienta Archer demuestra que la ejecución del control se está llevando a cabo conforme la descripción y demás atributos de este."/>
    <s v=""/>
    <s v="Control revisado"/>
    <s v="2/02/2025"/>
    <x v="1"/>
    <x v="1"/>
    <m/>
    <m/>
  </r>
  <r>
    <s v="RP-5299"/>
    <x v="5"/>
    <s v="FND-29472"/>
    <s v="R1-MPFC"/>
    <s v="Riesgos de corrupción"/>
    <s v="Abierto"/>
    <s v="MPFC-CP4: Asegurar la confiabilidad de los resultados de los ensayos (Laboratorio de Suelos y Materiales de Construcción, Laboratorio de Aguas) y calibraciones (Laboratorio de Medidores).cumpliendo con los requisitos de la Norma ISO IEC 17025 y el documento normativo"/>
    <x v="2"/>
    <s v="Asegurar la confiabilidad de los resultados de los ensayos (Laboratorio de Suelos y Materiales de Construcción, Laboratorio de Aguas) y calibraciones (Laboratorio de Medidores).cumpliendo con los requisitos de la Norma ISO IEC 17025 y el documento normativo"/>
    <s v="Control Vigente"/>
    <s v="Certificados de Calibración (Lab medidores), Reportes de Resultados de Ensayos (Lab aguas, Lab suelos, Lab mediores) Trazabilidad en LIMS de los responsables de toma y muestra y ejecución del ensayo"/>
    <s v="Gonzalez Lizarazo Lizarazo, Ingrid"/>
    <s v="Castelblanco Cardenas Cardenas, Luis Enrique Enrique"/>
    <s v="Ger de Tecnologia - Dir Servicios Tecnicos"/>
    <s v="1/01/2024"/>
    <s v="31/12/2024"/>
    <s v="Con Autocontrol"/>
    <s v="Se han cumplido  los procedimientos establecidos para  Emisión y control de reporte de resultados cumpliendo con los requisitos de la Norma ISO IEC 17025 y el documento normativo. se adjunta Certificados de Calibración (Lab medidores), Reportes de Resultados de Ensayos Lab aguas, Lab suelos, Lab mediores._x000a_ Trazabilidad en LIMS de los responsables de toma y muestra y ejecución del ensayo como evidencia del cumplimiento de este control."/>
    <s v="Con Monitoreo/Seguimiento"/>
    <s v="EJECUCIÓN: En Archer se evidencia que el área realiza el autocontrol oportunamente y presenta los certificados de calibración. Sin embargo, para este corte se reportaron evidencias correspondientes a abril, junio y julio, meses que no están dentro del período a evaluar. Se recomienda revisar las evidencias antes de cargarlas."/>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 Adicional a esto, tener en cuenta que en la matriz de riesgos, los controles correctivos no aplican para riesgos de corrupción."/>
    <s v="Control revisado"/>
    <s v="30/12/2024"/>
    <x v="1"/>
    <x v="3"/>
    <m/>
    <m/>
  </r>
  <r>
    <s v="RP-6178"/>
    <x v="5"/>
    <s v="FND-29547"/>
    <s v="R11-MPFC"/>
    <s v="Riesgos de gestión / estratégicos"/>
    <s v="Abierto"/>
    <s v="MPFC-CP44: Realizar revisión semestral de las actualizaciones a los regalmentos, políticas y criterios específicos de los Entes acreditadores"/>
    <x v="2"/>
    <s v="Realizar revisión semestral de las actualizaciones a los regalmentos, políticas y criterios específicos de los Entes acreditadores"/>
    <s v="Control Vigente"/>
    <s v="Ayuda de memoria de la revisión semestral al listado mastro de documentos y la matriz de requisitos legales del proceso, realizad por los responsables técnicos y el facilitador SUGresponsables del SG ISO/IEC 17025"/>
    <s v="Gonzalez Lizarazo Lizarazo, Ingrid"/>
    <s v="Castelblanco Cardenas Cardenas, Luis Enrique Enrique"/>
    <s v="Ger de Tecnologia - Dir Servicios Tecnicos"/>
    <s v="1/01/2024"/>
    <s v="31/12/2024"/>
    <s v="Con Autocontrol"/>
    <s v="Se realizó revisión semestral de las actualizaciones a los regalmentos, políticas y criterios específicos de los Entes acreditadores por lo que se realizo Ayuda de memoria de la revisión semestral al listado maestro de documentos y la matriz de requisitos legales del proceso, realizada por los responsables técnicos y el facilitador SUG responsable del SG ISO/IEC 17025_x000a_ como es semestral se adjunta  ayuda de memoria de  Julio 24 de 2024"/>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ha documentado en Archer ayuda de memoria de la revisión semestral al listado maestro de documentos y la matriz de requisitos legales del proceso, realizada por los responsables técnicos y el facilitador SUG responsable del SG ISO/IEC 17025. Sin embargo hace falta la ayuda de memoria de la revisión del segundo semestre del 2024. La evidencia proporcionada en la herramienta Archer demuestra que la ejecución del control se está llevando a cabo conforme la descripción y demás atributos de este. "/>
    <s v=""/>
    <s v="Control revisado"/>
    <s v="2/02/2025"/>
    <x v="1"/>
    <x v="2"/>
    <m/>
    <m/>
  </r>
  <r>
    <s v="RP-6180"/>
    <x v="5"/>
    <s v="FND-29542"/>
    <s v="R6-MPFC"/>
    <s v="Riesgos de gestión / estratégicos"/>
    <s v="Abierto"/>
    <s v="MPFC-CP46: Aplicar  buenas prácticas del laboratorio establecidas en el instructivo MPFC0304I59 Normas de bioseguridad en el Laboratorio de Aguas que permite evitar la contaminación cruzada de muestras y el instructivo MPFC0304I84 - Buenas Prácticas de Laboratorio"/>
    <x v="2"/>
    <s v="Aplicar  buenas prácticas del laboratorio establecidas en el instructivo MPFC0304I59 Normas de bioseguridad en el Laboratorio de Aguas que permite evitar la contaminación cruzada de muestras y el instructivo MPFC0304I84 - Buenas Prácticas de Laboratorio"/>
    <s v="Control Vigente"/>
    <s v="Resultados de control de calidad"/>
    <s v="Gonzalez Lizarazo Lizarazo, Ingrid"/>
    <s v="Castelblanco Cardenas Cardenas, Luis Enrique Enrique"/>
    <s v="Ger de Tecnologia - Dir Servicios Tecnicos"/>
    <s v="1/01/2024"/>
    <s v="31/12/2024"/>
    <s v="Con Autocontrol"/>
    <s v="La buenas practicas del laboratorio de aguas se realza mediente la aplicación de los instructivos MPFC0304I59 ( evitando la contaminación cruzada de las muetsras) y MPFC0304I84, por lo que se realiza es incluir en LIMS los resultados de control de calidad, realizados en cada uno de los ensayos, se adjunta pantallazo en LIMS  grafico de control de calidad  en el que se encuentran los resultados como evidencia del cumplimiento de esta actividad"/>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ha documentado en Archer pantallazo en LIMS gráfico de control de calidad para evitar la contaminación cruzada de las muestras. La evidencia proporcionada en la herramienta Archer demuestra que la ejecución del control se está llevando a cabo conforme la descripción y demás atributos de este. Se recomienda dar una breve descripción de los resultados de los gráficos."/>
    <s v=""/>
    <s v="Control revisado"/>
    <s v="2/02/2025"/>
    <x v="1"/>
    <x v="1"/>
    <m/>
    <m/>
  </r>
  <r>
    <s v="RP-6181"/>
    <x v="5"/>
    <s v="FND-29542"/>
    <s v="R6-MPFC"/>
    <s v="Riesgos de gestión / estratégicos"/>
    <s v="Abierto"/>
    <s v="MPFC-CP47: Verificar en el sistema de información LIMS los materiales de referencia y reactivos próximos a vencer"/>
    <x v="2"/>
    <s v="Verificar en el sistema de información LIMS los materiales de referencia y reactivos próximos a vencer"/>
    <s v="Control Vigente"/>
    <s v="Pantallezo de LIMS con la vigencia de los materiales de referencia y reactivos"/>
    <s v="Gonzalez Lizarazo Lizarazo, Ingrid"/>
    <s v="Castelblanco Cardenas Cardenas, Luis Enrique Enrique"/>
    <s v="Ger de Tecnologia - Dir Servicios Tecnicos"/>
    <s v="1/01/2024"/>
    <s v="31/12/2024"/>
    <s v="Con Autocontrol"/>
    <s v="Se verifica en el sistema de información LIMS los materiales de referencia y reactivos próximos a vencer, se adjunta pantallazo en LIMS de la vigencia de los materiales de referencia y reactivos."/>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ha documentado en Archer evidencia de cumplimiento del control mediante pantallazo en LIMS de la vigencia de los materiales de referencia y reactivos. La evidencia proporcionada en la herramienta Archer demuestra que la ejecución del control se está llevando a cabo conforme la descripción y demás atributos de este."/>
    <s v=""/>
    <s v="Control revisado"/>
    <s v="2/02/2025"/>
    <x v="1"/>
    <x v="1"/>
    <m/>
    <m/>
  </r>
  <r>
    <s v="RP-6182"/>
    <x v="5"/>
    <s v="FND-29542"/>
    <s v="R6-MPFC"/>
    <s v="Riesgos de gestión / estratégicos"/>
    <s v="Abierto"/>
    <s v="MPFC-CP48: Verificar cumplimiento de especificaciones del equipo cuando ingresa a los laboratorios luego realizar la calibración en las instalaciones del proveedor"/>
    <x v="2"/>
    <s v="Verificar cumplimiento de especificaciones del equipo cuando ingresa a los laboratorios luego realizar la calibración en las instalaciones del proveedor"/>
    <s v="Control Vigente"/>
    <s v="MPFC0503F02 - Revisión Certificados De Calibración De Equipos"/>
    <s v="Gonzalez Lizarazo Lizarazo, Ingrid"/>
    <s v="Castelblanco Cardenas Cardenas, Luis Enrique Enrique"/>
    <s v="Ger de Tecnologia - Dir Servicios Tecnicos"/>
    <s v="1/01/2024"/>
    <s v="31/12/2024"/>
    <s v="Con Autocontrol"/>
    <s v="Se verifica el cumplimiento de especificaciones del equipo cuando ingresa a los laboratorios luego realizar la calibración en las instalaciones del proveedor, para el caso del laboratorio de aguas con la  Revisión Certificados De Calibración De Equipos en LIMS por lo que se adjunta pantallazo como evidencia  el cumplimiento de este control, Para el periodo de septiembre  a diciembre se sealizaron calibraciones a algunos equipos del laboratorio de medidores ( se adjunta certificado de calibración, hoja de vida de equipo)   Para el periodo de septiembre  a diciembre se sealizaron calibraciones a algunos equipos del laboratorio de laboratorio de suelos y materiales  ( se adjunta certificado de calibración, hoja de vida de equipo)   los últimos certificados son de el mes de Julio ya que por el cronograma de calibración estaban para dicha fecha."/>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Se ha registrado en Archer la evidencia de calibración de equipos, incluyendo certificados y hojas de vida. La evidencia proporcionada en la herramienta Archer demuestra que la ejecución del control se está llevando a cabo conforme la descripción y demás atributos de este."/>
    <s v=""/>
    <s v="Control revisado"/>
    <s v="2/02/2025"/>
    <x v="1"/>
    <x v="1"/>
    <m/>
    <m/>
  </r>
  <r>
    <s v="RP-6183"/>
    <x v="5"/>
    <s v="FND-29540_x000a_FND-29542_x000a_FND-29543"/>
    <s v="R8-MPFC_x000a_R6-MPFC_x000a_R5-MPFC"/>
    <s v="Riesgos de gestión / estratégicos"/>
    <s v="Abierto"/>
    <s v="MPFC-CP49: Anexar a la oferta de servicio las condiciones de servicio para los clientes externos que se envía con la cotización y estipularlo en los acuerdos de servicios para los clientes internos"/>
    <x v="2"/>
    <s v="Anexar a la oferta de servicio las condiciones de servicio para los clientes externos que se envía con la cotización y estipularlo en los acuerdos de servicios para los clientes internos"/>
    <s v="Control Vigente"/>
    <s v="MPMU0602F01 estipulaciones técnicas y condiciones  de servicios lab aguas o MPMU0602F02 estipulaciones técnicas y condiciones  de servicios lab medidores o MPMU0602F04 estipulaciones técnicas y condiciones  de servicios lab suelos y materiales . MPMU0602F05   Protocolo preservación laboratorio de aguas. Correo electrónico al cliente externo. Acuerdo Marco de servicios aprobado. MPMU0602F01 estipulaciones técnicas y condiciones  de servicios lab aguas o MPMU0602F02 estipulaciones técnicas y condiciones  de servicios lab medidores o MPMU0602F04 estipulaciones técnicas y condiciones  de servicios lab suelos y materiales. MPMU0602F05   Protocolo preservación laboratorio de aguas. Correo electrónico al cliente externo. Acuerdo Marco de servicios aprobado| MPMU0602F01 estipulaciones técnicas y condiciones  de servicios lab aguas o MPMU0602F02 estipulaciones técnicas y condiciones  de servicios lab medidores o MPMU0602F04 estipulaciones técnicas y condiciones  de servicios lab suelos y materiales. MPMU0602F05   Protocolo preservación laboratorio de aguas. Correo electrónico al cliente externo. Acuerdo Marco de servicios aprobado"/>
    <s v="Gonzalez Lizarazo Lizarazo, Ingrid"/>
    <s v="Castelblanco Cardenas Cardenas, Luis Enrique Enrique"/>
    <s v="Ger de Tecnologia - Dir Servicios Tecnicos"/>
    <s v="1/01/2024"/>
    <s v="31/12/2024"/>
    <s v="Con Autocontrol"/>
    <s v=" Se anexa a la oferta de servicio las condiciones de servicio para los clientes externos que se envía con la cotización y estipularlo en los acuerdos de servicios para los clientes internos._x000a_ Se adjunta estupulacion tecnica, protocolo de preservacion para el laboratorio de aguas, correo electronico enviado al cliente,se adjunta el acuerdo marco de servicios  el cual  fue suscrito por el  Director de Servicios Técnicos Diego Naranjo  el dia 12 de diciembre de 2023. "/>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Se anexa a la oferta de servicio las condiciones de servicio para los clientes externos que se envía con la cotización y estipularlo en los acuerdos de servicios para los clientes internos La evidencia proporcionada en la herramienta Archer demuestra que la ejecución del control se está llevando a cabo conforme la descripción y demás atributos de este."/>
    <s v=""/>
    <s v="Control revisado"/>
    <s v="2/02/2025"/>
    <x v="1"/>
    <x v="1"/>
    <m/>
    <m/>
  </r>
  <r>
    <s v="RP-6184"/>
    <x v="5"/>
    <s v="FND-29542"/>
    <s v="R6-MPFC"/>
    <s v="Riesgos de gestión / estratégicos"/>
    <s v="Abierto"/>
    <s v="MPFC-CP50: Revisar cuatrimestralmente los documentos citados en la matriz de requisitos legales y el listado maestro de documentos"/>
    <x v="2"/>
    <s v="Revisar cuatrimestralmente los documentos citados en la matriz de requisitos legales y el listado maestro de documentos"/>
    <s v="Control Vigente"/>
    <s v="matriz de requisitos legales actualizada y cargada en lotus y el listado maestro de documentos externo actualizado y cargado en el link del mapa de procesos"/>
    <s v="Gonzalez Lizarazo Lizarazo, Ingrid"/>
    <s v="Castelblanco Cardenas Cardenas, Luis Enrique Enrique"/>
    <s v="Ger de Tecnologia - Dir Servicios Tecnicos"/>
    <s v="1/01/2024"/>
    <s v="31/12/2024"/>
    <s v="Con Autocontrol"/>
    <s v="Se realizo la actualización del listado maestro de documentos externos  el cual fue cargado en el mapa de procesos el 24 de julio de 2024 y la actualización de la matriz de requisitos legales y otros requisitos la cual fue cargada en LOTUS el 22 de julio de 2024   ( se adjunta ayuda de memoria con la evidencia de la actualización y cargue )"/>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Se ha proporcionado evidencia del cumplimiento del control a través ayuda de memoria de la actualización listado maestro de documentos externos y matriz de requisitos efectuado en el mes de julio, se recomienda proporcionar la evidencia del segundo semestre del 2024. La evidencia proporcionada en la herramienta Archer demuestra que la ejecución del control se está llevando a cabo conforme la descripción y demás atributos de este."/>
    <s v=""/>
    <s v="Control revisado"/>
    <s v="2/02/2025"/>
    <x v="1"/>
    <x v="1"/>
    <m/>
    <m/>
  </r>
  <r>
    <s v="RP-6185"/>
    <x v="5"/>
    <s v="FND-29542"/>
    <s v="R6-MPFC"/>
    <s v="Riesgos de gestión / estratégicos"/>
    <s v="Abierto"/>
    <s v="MPFC-CP51: Planificar la ejecución o actualización de las verificaciones o validaciones de los métodos de ensayos o calibraciónes"/>
    <x v="2"/>
    <s v="Planificar la ejecución o actualización de las verificaciones o validaciones de los métodos de ensayos o calibraciónes"/>
    <s v="Control Vigente"/>
    <s v="Informes de ejecución o actualización ejecutados en el periodo"/>
    <s v="Gonzalez Lizarazo Lizarazo, Ingrid"/>
    <s v="Castelblanco Cardenas Cardenas, Luis Enrique Enrique"/>
    <s v="Ger de Tecnologia - Dir Servicios Tecnicos"/>
    <s v="1/01/2024"/>
    <s v="31/12/2024"/>
    <s v="Con Autocontrol"/>
    <s v="Se planifica la ejecución o actualización de las verificaciones o validaciones de los métodos de ensayos o calibraciónes,en fisicoquimico no se han realizado informes de validación en este periodo, debido a que llegaron los equipos nuevos equipos, se esta recepcionando los equipos, calibrandolos , calificandolos si aplica, entrenando y calificando al personal por lo que aun no se cuenta con el informe  de ejecución. Para este perido en el  laboratorio de medidores se cuenta con  informe de verificación del metodo de calibración, Para el laboratorio de suelos y materiales en el periodo de septiembre a  diciembre  se han realizado actualizaciones o verificaciones del metodo de ensayo. Se adjuntan evidencias de esta control  Para el laboratorio Microbiologia  en el periodo de septiembre a  diiembre  se cuenta con los informes de validación y verificación realizados en el periodo"/>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Se ha proporcionado evidencia del cumplimiento del control a través del informe de verificación del método de calibración para el laboratorio de medidores e informe de validaciones del método de ensayo para el laboratorio Microbiología. La evidencia proporcionada en la herramienta Archer demuestra que la ejecución del control se está llevando a cabo conforme la descripción y demás atributos de este."/>
    <s v=""/>
    <s v="Control revisado"/>
    <s v="2/02/2025"/>
    <x v="1"/>
    <x v="1"/>
    <m/>
    <m/>
  </r>
  <r>
    <s v="RP-6186"/>
    <x v="5"/>
    <s v="FND-29540_x000a_FND-29541_x000a_FND-29542"/>
    <s v="R8-MPFC_x000a_R7-MPFC_x000a_R6-MPFC"/>
    <s v="Riesgos de gestión / estratégicos"/>
    <s v="Abierto"/>
    <s v="MPFC-CP52: Supervisar a los responsables de la ejecución de las actividades desarrolladas en los laboratorios de la DST"/>
    <x v="2"/>
    <s v="Supervisar a los responsables de la ejecución de las actividades desarrolladas en los laboratorios de la DST"/>
    <s v="Control Vigente"/>
    <s v="MPFC0304F48 Supervisión de ensayos laboratorio de aguas. _x000a_MPFC0404F03 Supervisión de ensayos laboratorio de suelos y materiales. _x000a_MPFC0202F03 Supervisión en el proceso de calibración de medidores."/>
    <s v="Gonzalez Lizarazo Lizarazo, Ingrid"/>
    <s v="Castelblanco Cardenas Cardenas, Luis Enrique Enrique"/>
    <s v="Ger de Tecnologia - Dir Servicios Tecnicos"/>
    <s v="1/01/2024"/>
    <s v="31/12/2024"/>
    <s v="Con Autocontrol"/>
    <s v="Se realiza la supervisión a los responsables de la ejecución de las actividades desarrolladas en los laboratorios de la DST , por lo que se tienen los siguientes registros:  En este corte para el laboratorio de Medidores  se han realizado supervisiones, por lo que se adjunta registros.  Aguas Supervisión de ensayos laboratorio de aguas, se adjunta evidencia   Supervisión de ensayos laboratorio de suelos y materiales. las supervisiones se realizaron  en marzo y las ultimas se realizaron en mayo  "/>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Se ha proporcionado evidencia del cumplimiento de la actividad de supervisión a los responsables de la ejecución de las actividades desarrolladas en los laboratorios de la DST a través de los formatos MPFC0404F03 - Supervisión  de Medidores y MPFC0404F03 Supervisión de ensayos laboratorio de suelos y materiales."/>
    <s v=""/>
    <s v="Control revisado"/>
    <s v="2/02/2025"/>
    <x v="1"/>
    <x v="1"/>
    <m/>
    <m/>
  </r>
  <r>
    <s v="RP-6406"/>
    <x v="5"/>
    <s v="FND-29542"/>
    <s v="R6-MPFC"/>
    <s v="Riesgos de gestión / estratégicos"/>
    <s v="Abierto"/>
    <s v="MPFC-CP53: Registrar vencimiento de documentos"/>
    <x v="2"/>
    <s v="Registrar vencimiento de documentos"/>
    <s v="Control Vigente"/>
    <s v="Cargue en el mapa de procesos de la documentación actualizada y pantallazó del cargue en archer del autocontrol"/>
    <s v="Gonzalez Lizarazo Lizarazo, Ingrid"/>
    <s v="Castelblanco Cardenas Cardenas, Luis Enrique Enrique"/>
    <s v="Ger Planeamiento y Control - Dir Gestion de Calidad y Procesos_x000a_Ger de Tecnologia - Dir Servicios Tecnicos"/>
    <s v="1/01/2024"/>
    <s v="31/12/2024"/>
    <s v="Con Autocontrol"/>
    <s v="En este cuatrimestre uno de los  procedimientos que se actualizo fue el   MPMM0903P _02 Calibración de Medidores de Agua Potable Fría y Caliente se actualizo y publico en el mapa de procesos el dia 31 de octubre de 2024, no tiene instructivos asociados  ( Ver mapa de procesos), el autocontrol en ARCHER  no se realizo debido a que no hay actividades asociadas a este documento en planes de mejoramiento ( ver pantallazo ARCHER) "/>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Se ha proporcionado evidencia del cumplimiento del control con la actualización del procedimiento MPMM0903P _02 Calibración de Medidores de Agua Potable Fría y Caliente se actualizo y público en el mapa de procesos. La evidencia proporcionada en la herramienta Archer demuestra que la ejecución del control se está llevando a cabo conforme la descripción y demás atributos de este."/>
    <s v=""/>
    <s v="Control revisado"/>
    <s v="2/02/2025"/>
    <x v="1"/>
    <x v="1"/>
    <m/>
    <m/>
  </r>
  <r>
    <s v="RP-6407"/>
    <x v="5"/>
    <s v="FND-29540"/>
    <s v="R8-MPFC"/>
    <s v="Riesgos de gestión / estratégicos"/>
    <s v="Abierto"/>
    <s v="MPFC-CP55:  Definir lineamientos sobre declaración de conformidad de resultados definidos en las estipulaciones técnicas entregadas al cliente y reportes de resultados y cerificados de calibración"/>
    <x v="2"/>
    <s v=" Definir lineamientos sobre declaración de conformidad de resultados definidos en las estipulaciones técnicas entregadas al cliente y reportes de resultados y cerificados de calibración"/>
    <s v="Control Vigente"/>
    <s v="MPMU0602F01 estipulaciones técnicas y condiciones  de servicios lab aguas o MPMU0602F02 estipulaciones técnicas y condiciones  de servicios lab medidores o MPMU0602F04 estipulaciones técnicas y condiciones  de servicios lab suelos y materiales  MPFC0204F01 - Certificado de calibración MPFC0309F01 - Reporte de resultados laboratorio de aguas"/>
    <s v="Gonzalez Lizarazo Lizarazo, Ingrid"/>
    <s v="Castelblanco Cardenas Cardenas, Luis Enrique Enrique"/>
    <s v="Ger de Tecnologia - Dir Servicios Tecnicos"/>
    <s v="1/01/2024"/>
    <s v="31/12/2024"/>
    <s v="Con Autocontrol"/>
    <s v="Se definen los  lineamientos sobre declaración de conformidad de resultados definidos en las estipulaciones técnicas entregadas al cliente y reportes de resultados y certificados de calibración, se adjunta reporte de resultados del laboratorio de aguas como evidencia del cumplimiento de este control, certificado de calibración para lab. medidores "/>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Se ha documentado el cumplimiento del control a través de la presentación de los reportes de resultados del laboratorio de aguas y los certificados de calibración de los equipos de medición, lo cual demuestra la confiabilidad de los datos obtenidos. La evidencia proporcionada en la herramienta Archer demuestra que la ejecución del control se está llevando a cabo conforme la descripción y demás atributos de este."/>
    <s v=""/>
    <s v="Control revisado"/>
    <s v="2/02/2025"/>
    <x v="1"/>
    <x v="1"/>
    <m/>
    <m/>
  </r>
  <r>
    <s v="RP-6187"/>
    <x v="5"/>
    <s v="FND-29547"/>
    <s v="R11-MPFC"/>
    <s v="Riesgos de gestión / estratégicos"/>
    <s v="Abierto"/>
    <s v="MPFC-CP9: Verificar de cumlimiento de los requisitos de los Entes de acreditación"/>
    <x v="2"/>
    <s v="Verificar de cumlimiento de los requisitos de los Entes de acreditación"/>
    <s v="Control Vigente"/>
    <s v="Ayuda de memoria de verificación de cumplimiento de los requisitos de los Entes de acreditación"/>
    <s v="Gonzalez Lizarazo Lizarazo, Ingrid"/>
    <s v="Castelblanco Cardenas Cardenas, Luis Enrique Enrique"/>
    <s v="Ger de Tecnologia - Dir Servicios Tecnicos"/>
    <s v="1/01/2024"/>
    <s v="31/12/2024"/>
    <s v="Con Autocontrol"/>
    <s v="El día 27 de agosto de 2024 se realizó ayuda de memoria con verificación de cumplimiento de los requisitos de los Entes de acreditación, se adjunta ayuda de memoria  y anexo como evidencia del cumplimiento de este control"/>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Se ha documentado el cumplimiento del control a través ayuda de memoria del día 27 de agosto de 2024 con verificación de cumplimiento de los requisitos de los entes de acreditación. La evidencia proporcionada en la herramienta Archer demuestra que la ejecución del control se está llevando a cabo conforme la descripción y demás atributos de este. Se recomienda evaluar la pertinencia de mantener este reporte ya que se asimila a otros RPs."/>
    <s v=""/>
    <s v="Control revisado"/>
    <s v="2/02/2025"/>
    <x v="1"/>
    <x v="1"/>
    <m/>
    <m/>
  </r>
  <r>
    <s v="RP-6148"/>
    <x v="5"/>
    <s v="FND-29546"/>
    <s v="R2-MPFC"/>
    <s v="Riesgos de ambiental"/>
    <s v="Abierto"/>
    <s v="MPFC-CC8: Contar con Kit Antiderrame para contener un eventual derrame de sustancias químicas"/>
    <x v="0"/>
    <s v="Contar con Kit Antiderrame para contener un eventual derrame de sustancias químicas."/>
    <s v="Control Vigente"/>
    <s v="Registro fotografico"/>
    <s v="Gonzalez Lizarazo Lizarazo, Ingrid"/>
    <s v="Muñoz Rodriguez, Maira Sofia"/>
    <s v="Ger de Tecnologia - Dir Servicios Tecnicos"/>
    <s v="1/01/2024"/>
    <s v="31/12/2024"/>
    <s v="Con Autocontrol"/>
    <s v=" Se cuenta con Kit Antiderrame para contener un eventual derrame de sustancias químicas, se adjunta registro fotografico del kit antiderrame como evidencia del cumplimiento de este control."/>
    <s v="Con Monitoreo/Seguimiento"/>
    <s v="Diseño del control: El control se encuentra diseñado de acuerdo con la metodología establecida en el documento metodológico_x000a_ Ejecución del control: Las evidencias cargadas cumplen con el medio de verificación definido "/>
    <s v=""/>
    <s v="Control revisado"/>
    <s v="15/01/2025"/>
    <x v="1"/>
    <x v="1"/>
    <m/>
    <m/>
  </r>
  <r>
    <s v="RP-6399"/>
    <x v="5"/>
    <s v="FND-29640"/>
    <s v="R3-MPFC"/>
    <s v="Riesgos de ambiental"/>
    <s v="Abierto"/>
    <s v="MPFC-CP10: Realizar una gestión Integral de los Residuos Peligrosos generados, con gestores autorizados"/>
    <x v="2"/>
    <s v="Realizar una gestión Integral de los Residuos Peligrosos generados, con gestores autorizados"/>
    <s v="Control Vigente"/>
    <s v="Certificado de disposición final o manifiesto de entrega de los residuos peligrosos generads en el laboratrio de aguas  con gestores autorizados."/>
    <s v="Gonzalez Lizarazo Lizarazo, Ingrid"/>
    <s v="Muñoz Rodriguez, Maira Sofia"/>
    <s v=""/>
    <s v="1/01/2024"/>
    <s v="31/12/2024"/>
    <s v="Con Autocontrol"/>
    <s v="Se realiza una gestión Integral de los Residuos Peligrosos generados en el laboratorio de aguas , con gestores autorizados, se adjunta manifiesto de disposición como evidencia del cumplimiento de esta actividad. ( periodo septiembre-diciembre de 2024)"/>
    <s v="Con Monitoreo/Seguimiento"/>
    <s v="Diseño del control: El control se encuentra diseñado de acuerdo con la metodología establecida en el documento metodológico_x000a_ Ejecución del control: Las evidencias cargadas cumplen con el medio de verificación definido (manifiesto de disposición de RESPEL)"/>
    <s v=""/>
    <s v="Control revisado"/>
    <s v="15/01/2025"/>
    <x v="1"/>
    <x v="1"/>
    <m/>
    <m/>
  </r>
  <r>
    <s v="RP-6400"/>
    <x v="5"/>
    <s v="FND-29544"/>
    <s v="R4-MPFC"/>
    <s v="Riesgos de ambiental"/>
    <s v="Abierto"/>
    <s v="MPFC-CP11: Realizar una gestión Integral de los Residuos no Peligrosos (lodos o biosólidos) generados, con gestores autorizados -"/>
    <x v="2"/>
    <s v="Realizar una gestión Integral de los Residuos no Peligrosos (lodos o biosólidos) generados, con gestores autorizados - "/>
    <s v="Control Vigente"/>
    <s v="Correo electrónico enviado por parte del personal del laboratorio de suelos, dirigido a la DSA informando la generación de este tipo de residuos (Si aplica, en caso de generarse)"/>
    <s v="Gonzalez Lizarazo Lizarazo, Ingrid"/>
    <s v="Muñoz Rodriguez, Maira Sofia"/>
    <s v="Ger de Tecnologia - Dir Servicios Tecnicos"/>
    <s v="1/01/2024"/>
    <s v="31/12/2024"/>
    <s v="Con Autocontrol"/>
    <s v="En el periodo de septiembre  a diciembre  2024  no se han generado residuos no peligrosos ( lodos o biosolidos), por lo que no se ha informado a la DSA. "/>
    <s v="Con Monitoreo/Seguimiento"/>
    <s v="Diseño del control: El control se encuentra diseñado de acuerdo con la metodología establecida en el documento metodológico_x000a_ Ejecución del control: Las evidencias cargadas cumplen con el medio de verificación definido (no se han generado lodos ni biosólidos, por lo tanto, no se remitió correo a la DSA)"/>
    <s v=""/>
    <s v="Control revisado"/>
    <s v="15/01/2025"/>
    <x v="1"/>
    <x v="1"/>
    <m/>
    <m/>
  </r>
  <r>
    <s v="RP-6397"/>
    <x v="5"/>
    <s v="FND-29546"/>
    <s v="R2-MPFC"/>
    <s v="Riesgos de ambiental"/>
    <s v="Abierto"/>
    <s v="MPFC-CP6: Realizar una gestión Integral de los Residuos Peligrosos generados, con gestores autorizados"/>
    <x v="2"/>
    <s v="Realizar una gestión Integral de los Residuos Peligrosos generados, con gestores autorizados."/>
    <s v="Control Vigente"/>
    <s v="Certificado de disposición final o manifiesto de entrega de los residuos peligrosos generads en el laboratrio de aguas  con gestores autorizados."/>
    <s v="Gonzalez Lizarazo Lizarazo, Ingrid"/>
    <s v="Muñoz Rodriguez, Maira Sofia"/>
    <s v="Ger Ambiental - Dir Saneamiento Ambiental"/>
    <s v="1/01/2024"/>
    <s v="31/12/2024"/>
    <s v="Con Autocontrol"/>
    <s v="Se realiza una gestión Integral de los Residuos Peligrosos generados en el laboratorio de aguas , con gestores autorizados, se adjunta manifiesto de disposición como evidencia del cumplimiento de esta actividad. ( periodo septiembre-diciembre de 2024)"/>
    <s v="Con Monitoreo/Seguimiento"/>
    <s v="Diseño del control: El control se encuentra diseñado de acuerdo con la metodología establecida en el documento metodológico_x000a_ Ejecución del control: Las evidencias cargadas cumplen con el medio de verificación definido (manifiesto de disposición de RESPEL)"/>
    <s v=""/>
    <s v="Control revisado"/>
    <s v="15/01/2025"/>
    <x v="1"/>
    <x v="1"/>
    <m/>
    <m/>
  </r>
  <r>
    <s v="RP-6179"/>
    <x v="5"/>
    <s v="FND-29542"/>
    <s v="R6-MPFC"/>
    <s v="Riesgos de gestión / estratégicos"/>
    <s v="Abierto"/>
    <s v="MPFC-CP45: Elaborar plano con el flujo de item de ensayo o calibración identificando áreas específicas de trabajo que indiquen el paso de las muestras para evitar la contaminación cruzada"/>
    <x v="2"/>
    <s v="Elaborar plano con el flujo de item de ensayo o calibración identificando áreas específicas de trabajo que indiquen el paso de las muestras para evitar la contaminación cruzada"/>
    <s v="Control Vigente"/>
    <s v="Lista de asistencia a la sensibilización semestral  de conocimiento del flujo de item de ensayo o calibración identificando áreas específicas de trabajo que indiquen el paso de las muestras para evitar la contaminación cruzada"/>
    <s v="Gonzalez Lizarazo Lizarazo, Ingrid"/>
    <s v="Castelblanco Cardenas Cardenas, Luis Enrique Enrique"/>
    <s v="Ger de Tecnologia - Dir Servicios Tecnicos"/>
    <s v="1/01/2024"/>
    <s v="31/12/2024"/>
    <s v="Con Autocontrol"/>
    <s v=" Se adjunta correo con la sensibilización semestral  de conocimiento del flujo de item de ensayo o calibración identificando áreas específicas de trabajo que indiquen el paso de las muestras para evitar la contaminación cruzada"/>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no documentó el listado de asistencia de la sensibilización semestral. La evidencia proporcionada en la herramienta en Archer no demuestra que la ejecución del control se está llevando a cabo conforme la descripción y demás atributos de este."/>
    <s v=""/>
    <s v="Control revisado"/>
    <s v="2/02/2025"/>
    <x v="1"/>
    <x v="4"/>
    <m/>
    <m/>
  </r>
  <r>
    <s v="RP-5303"/>
    <x v="5"/>
    <s v="FND-29472"/>
    <s v="R1-MPFC"/>
    <s v="Riesgos de corrupción"/>
    <s v="Abierto"/>
    <s v="MPFC-CP1: Determinar y  solicitar privilegios de acceso al sistema"/>
    <x v="2"/>
    <s v="Determinar y  solicitar privilegios de acceso al sistema"/>
    <s v="Control Vigente"/>
    <s v="Formulario GIA"/>
    <s v="Gonzalez Lizarazo Lizarazo, Ingrid"/>
    <s v="Castelblanco Cardenas Cardenas, Luis Enrique Enrique"/>
    <s v="Ger de Tecnologia - Dir Servicios Tecnicos_x000a_Ger de Tecnologia - Dir Servicios de Informatica"/>
    <s v="1/01/2024"/>
    <s v="31/12/2024"/>
    <s v="Con Autocontrol"/>
    <s v="Para el  ultimo cuatrimestre de 2024  ( septiembre- diciembre)se solicitaron los permisos de acceso  para el personal de la DST de acuerdo los sistemas de información que se requieren para la DST de cada uno de los laboratorios tales como LIMS, SAP, ARIBA, Mapa de procesos ,SGI, File server, intranet VPN , en el archivo adjunto se relacionan los GIA  como evidencia del cumplimiento de este control."/>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 Adicional a esto, tener en cuenta que en la matriz de riesgos, los controles correctivos no aplican para riesgos de corrupción._x000a_  _x000a_  "/>
    <s v="EJECUCIÓN: En el monitoreo se evidencia que se realiza el autocontrol oportunamente mediante el medio de verificación definido el cual es permisos otorgados al personal por el aplicativo GIA."/>
    <s v="Control revisado"/>
    <s v="30/12/2024"/>
    <x v="1"/>
    <x v="1"/>
    <m/>
    <m/>
  </r>
  <r>
    <s v="RP-5304"/>
    <x v="5"/>
    <s v="FND-29472"/>
    <s v="R1-MPFC"/>
    <s v="Riesgos de corrupción"/>
    <s v="Abierto"/>
    <s v="MPFC-CP2: Registrar el ingreso a los laboratorios"/>
    <x v="2"/>
    <s v="Registrar el ingreso a los laboratorios "/>
    <s v="Control Vigente"/>
    <s v="MPFA0604F05 Personal Autorizado para ingresar a los laboratorios de la Dirección de Servicios Técnicos"/>
    <s v="Gonzalez Lizarazo Lizarazo, Ingrid"/>
    <s v="Castelblanco Cardenas Cardenas, Luis Enrique Enrique"/>
    <s v="Ger de Tecnologia - Dir Servicios Tecnicos_x000a_Ger Gestion Humana y Administrativa - Dir Servicios Administrativos"/>
    <s v="1/01/2024"/>
    <s v="31/12/2024"/>
    <s v="Con Autocontrol"/>
    <s v="Para el  ultimo  cuatrimestre de 2024  ( septiembre- diciembre) se realizó el registro del personal externo que ingresa a los laboratorios mediante  aplicación  del escaneo del QR._x000a_ Se adjunta  registro  Excel  de ingreso a los laboratorio  reporte formulario en Microsoft Forms que es la herramienta ofimatica con que dispone la EAAB  como evidencia del cumplimiento de este control."/>
    <s v="Con Monitoreo/Seguimiento"/>
    <s v="EJECUCIÓN: En el monitoreo se evidencia el control efectivo de las personas que ingresan a los laboratorios de acuerdo con el periodo en mención (septiembre a diciembre del 2024)."/>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 Adicional a esto, tener en cuenta que en la matriz de riesgos, los controles correctivos no aplican para riesgos de corrupción."/>
    <s v="Control revisado"/>
    <s v="30/12/2024"/>
    <x v="1"/>
    <x v="1"/>
    <m/>
    <m/>
  </r>
  <r>
    <s v="RP-5305"/>
    <x v="5"/>
    <s v="FND-29472"/>
    <s v="R1-MPFC"/>
    <s v="Riesgos de corrupción"/>
    <s v="Abierto"/>
    <s v="MPFC-CP3: Restringir el acceso mediante uso de carné"/>
    <x v="2"/>
    <s v="Restringir el acceso mediante uso de carné"/>
    <s v="Control Vigente"/>
    <s v="Aviso SAP que se realiza para la solicitud de autorización de ingreso y salida del laboratorio"/>
    <s v="Gonzalez Lizarazo Lizarazo, Ingrid"/>
    <s v="Castelblanco Cardenas Cardenas, Luis Enrique Enrique"/>
    <s v="Ger de Tecnologia - Dir Servicios Tecnicos_x000a_Ger Gestion Humana y Administrativa - Dir Servicios Administrativos"/>
    <s v="1/01/2024"/>
    <s v="31/12/2024"/>
    <s v="Con Autocontrol"/>
    <s v="Se relacionan de avisos SAP para activación de carnet para ingreso a los laboratorios  ( septiembre-diciembre), se adjunta imagen  con los avisos SAP realizados  como evidencia del cumplimiento de este control."/>
    <s v="Con Monitoreo/Seguimiento"/>
    <s v="EJECUCIÓN: En Archer se evidencia que se realizó el autocontrol oportunamente mediante el medio de verificación definido. Sin embargo, aunque se relacionan avisos SAP para activación de carnets de junio a octubre 2024, el control indica un reporte de septiembre a diciembre. No se encontró evidencia de activaciones para noviembre y diciembre. ¿Significa esto que no se realizaron activaciones de carnets durante esos meses?"/>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 Adicional a esto, tener en cuenta que en la matriz de riesgos, los controles correctivos no aplican para riesgos de corrupción."/>
    <s v="Control revisado"/>
    <s v="30/12/2024"/>
    <x v="1"/>
    <x v="1"/>
    <m/>
    <m/>
  </r>
  <r>
    <s v="RP-6398"/>
    <x v="5"/>
    <s v="FND-29546_x000a_FND-29640"/>
    <s v="R2-MPFC_x000a_R3-MPFC"/>
    <s v="Riesgos de ambiental"/>
    <s v="Abierto"/>
    <s v="MPFC-CP7: Realizar capacitación sobre el manejo adecuado de los Residuos Peligrosos generados"/>
    <x v="2"/>
    <s v="Realizar capacitación sobre el manejo adecuado de los Residuos Peligrosos generados "/>
    <s v="Control Vigente"/>
    <s v="Listado de asistencia de capacitación anual realizada por Saneamiento ambiental  al personal  de la dirección de servicios tecnicos en el manejo de residuos peligrosos"/>
    <s v="Gonzalez Lizarazo Lizarazo, Ingrid"/>
    <s v="Muñoz Rodriguez, Maira Sofia"/>
    <s v="Ger de Tecnologia - Dir Servicios Tecnicos_x000a_Ger Ambiental - Dir Saneamiento Ambiental"/>
    <s v="1/01/2024"/>
    <s v="31/12/2024"/>
    <s v="Con Autocontrol"/>
    <s v=" Se realizo sensibilización de residuos peligrosos  en el laboratorio el pasado 22 de mayo preparatoria a la auditoria PIGA, no se encontró la lista de asistencia como evidencia del cumplimiento de esta actividad, sin embargo se aclara que dicha capacitación si se realizo como soporte se adjunta correo de saneamiento ambiental solicitando al laboratorio la Lista de asistencia. _x000a_ "/>
    <s v="Con Monitoreo/Seguimiento"/>
    <s v="Diseño del control: El control se encuentra diseñado de acuerdo con la metodología establecida en el documento metodológico_x000a_ Ejecución del control: Si bien se menciona que se realizó la capacitación anual por parte de la DSA, no se carga de evidencia de la ejecución del control teniendo en cuenta el medio de verificación, por tal motivo, se sugiere realizar el cargue correspondiente del listado de asistencia para de esta forma cumplir con los soportes requeridos de cumplimiento"/>
    <s v=""/>
    <s v="Control revisado"/>
    <s v="15/01/2025"/>
    <x v="1"/>
    <x v="2"/>
    <m/>
    <m/>
  </r>
  <r>
    <s v="RP-5300"/>
    <x v="5"/>
    <s v="FND-29472"/>
    <s v="R1-MPFC"/>
    <s v="Riesgos de corrupción"/>
    <s v="Abierto"/>
    <s v="MPFC-CP5: Autorizar cambios en la Programación"/>
    <x v="2"/>
    <s v="Autorizar cambios en la Programación"/>
    <s v="Control Vigente"/>
    <s v="Lab. Aguas - Reporte lims con la autorización del cambio en la programación  Lab. Medidores y suelos y materiales correo electrónico con la aprobación del Director de Servicios Técnicos a la programación"/>
    <s v="Gonzalez Lizarazo Lizarazo, Ingrid"/>
    <s v="Castelblanco Cardenas Cardenas, Luis Enrique Enrique"/>
    <s v="Ger de Tecnologia - Dir Servicios Tecnicos"/>
    <s v="1/01/2024"/>
    <s v="31/12/2024"/>
    <s v="Con Autocontrol"/>
    <s v="La autorización de cambios en la Programación  se realiza enviando  al Director  por parte del responsable técnico mediante correo electrónico la programación de turnos del mes, para personal de planta para autorizar las horas extras en SAP,si se requiere un permiso por parte del analista que este programado  se  autoriza el  permiso por parte del Director.  Se adjunta correo electrónico con la aprobación  por parte del Director como evidencia del cumplimiento de esta actividad. _x000a_ Se aclara que este control tiene observaciones por parte de Control Interno por lo que  se trabajara en la nueva versión del mapa de riesgos y se ajustara este control de acuerdo con las recomendaciones dadas. . "/>
    <s v="Con Monitoreo/Seguimiento"/>
    <s v="EJECUCIÓN: En Archer se evidencia que el área presenta los soportes de la itinerancia de las actividades del laboratorio, se anexa correo con una incapacidad de una servidora de la DST, se recomienda realizar mesa de trabajo en el primer trimestre del 2025 para revisar esta actividad de acuerdo con las observaciones planteadas por control interno. "/>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 Adicional a esto, tener en cuenta que en la matriz de riesgos, los controles correctivos no aplican para riesgos de corrupción."/>
    <s v="Control revisado"/>
    <s v="30/12/2024"/>
    <x v="1"/>
    <x v="1"/>
    <m/>
    <m/>
  </r>
  <r>
    <s v="RP-8255"/>
    <x v="6"/>
    <s v="FND-30451"/>
    <s v="R102-MPEC"/>
    <s v="Riesgos de gestión / estratégicos"/>
    <s v="Abierto"/>
    <s v="MPEC-CC103"/>
    <x v="0"/>
    <s v="Cada vez que se identifica una situación que tenga una alta notoriedad pública y un amplio espectro de personas involucradas o impactadas y luego del análisis de la situación realizado por parte del líder del proceso afectado en conjunto con el Jefe de la Oficina Asesora de Imagen Corporativa y Comunicaciones se define que es una crisis, se activa el instructivo MPEC0201I04 de comunicación en crisis; de lo contrario, se analiza si se debe generar algún tipo de información de respuesta a la situación y activar el procedimiento MPEC0201P01 de comunicación externa."/>
    <s v="Control Vigente"/>
    <s v="Correo electrónico, chat y/o ayuda de memoria"/>
    <s v="Huerfano Alayon, Alba Luz"/>
    <s v="Rodriguez Riveros, Adriana"/>
    <s v="Secretaria General - Of Asesora Imagen y Comunicaciones"/>
    <s v="1/01/2024"/>
    <s v="31/12/2024"/>
    <s v="Con Autocontrol"/>
    <s v="Para reporte del periodo septiembre, octubre, noviembre y diciembre de 2024, a la información documentada reportada en el anterior periodo de Autocontrol sobre la crisis de racionamiento (ayuda memoria, listas asistencia y monitoreo de medios) adjuntamos el reporte de campañas realizadas por tema de racionamiento en la vigencia 2024, con corte al presente a diciembre. El documento que se adjunta contiene descripción al detalle de las campañas, canales de comunicación e impactos en los medios del tema racionamiento,"/>
    <s v="Con Monitoreo/Seguimiento"/>
    <s v="Diseño del control: Cumple con los parámetros definidos en la metodología de administración de riesgos, donde se incluye en la redacción de manera explícita la descripción, frecuencia, responsable, metodología de aplicación, criterios de aceptación o rechazo, desviaciones y evidencia._x000a_ Ejecución del control: Se anexa el reporte de campañas de racionamiento. Dado que no se materializó el riesgo no se ejecuta el control."/>
    <s v="Diseño del control: Cumple con los parámetros definidos en la metodología de administración de riesgos, donde se incluye en la redacción de manera explícita la descripción, frecuencia, responsable, metodología de aplicación, criterios de aceptación o rechazo, desviaciones y evidencia._x000a_ Ejecución del control: Se anexa el reporte de campañas de racionamiento. Dado que no se materializó el riesgo no se ejecuta el control."/>
    <s v="Control revisado"/>
    <s v="30/12/2024"/>
    <x v="0"/>
    <x v="1"/>
    <m/>
    <m/>
  </r>
  <r>
    <s v="RP-8256"/>
    <x v="6"/>
    <s v="FND-30451"/>
    <s v="R102-MPEC"/>
    <s v="Riesgos de gestión / estratégicos"/>
    <s v="Abierto"/>
    <s v="MPEC-CC106"/>
    <x v="0"/>
    <s v="Cada vez que se identifique la publicación de un contenido en los medios de comunicación oficiales de la EAAB-ESP que contenga información imprecisa, inexacta o falsa y luego del análisis se evidencia que fue un error por parte de algún integrante de la Oficina Asesora de Imagen Corporativa y Comunicaciones, el Jefe de la OICYC solicita mediante correo electrónico y/o chat la emisión de una nueva publicación dando alcance a la anterior y corrigiendo la información. Evidencia: Correo con solicitud de corrección, publicación ajustada"/>
    <s v="Control Vigente"/>
    <s v="Correo con solicitud de corrección, publicación ajustada"/>
    <s v="Huerfano Alayon, Alba Luz"/>
    <s v="Rodriguez Riveros, Adriana"/>
    <s v="Secretaria General - Of Asesora Imagen y Comunicaciones"/>
    <s v="1/01/2024"/>
    <s v="31/12/2024"/>
    <s v="Con Autocontrol"/>
    <s v="Durante este periodo, septiembre, octubre, noviembre y diciembre de 2024 (con corte a 20 de diciembre) no se presentaron casos de publicaciones institucionales con contenidos falsos, imprecisos o inexactos que hubieran conllevado a dar el alcance de corrección respectivo."/>
    <s v="Con Monitoreo/Seguimiento"/>
    <s v="Diseño del control: Cumplen con los parámetros definidos en la metodología de administración de riesgos, donde se incluye en la redacción de manera explicita la descripción, frecuencia, responsable, metodología de aplicación, criterios de aceptación o rechazo, desviaciones y evidencia._x000a_ Ejecución del control:  Al ser control correctivo se indica que no fue necesaria su activación dado que no se materializó el riesgo, lo cual es acorde con la definición de control correctivo"/>
    <s v="Diseño del control: Cumplen con los parámetros definidos en la metodología de administración de riesgos, donde se incluye en la redacción de manera explicita la descripción, frecuencia, responsable, metodología de aplicación, criterios de aceptación o rechazo, desviaciones y evidencia._x000a_ Ejecución del control:  Al ser control correctivo se indica que no fue necesaria su activación dado que no se materializó el riesgo, lo cual es acorde con la definición de control correctivo"/>
    <s v="Control revisado"/>
    <s v="30/12/2024"/>
    <x v="0"/>
    <x v="0"/>
    <s v="Al ser control correctivo, no se requirió aplicar"/>
    <m/>
  </r>
  <r>
    <s v="RP-8265"/>
    <x v="6"/>
    <s v="FND-30452"/>
    <s v="R103-MPEC"/>
    <s v="Riesgos de gestión / estratégicos"/>
    <s v="Abierto"/>
    <s v="MPEC-CC109"/>
    <x v="0"/>
    <s v="Cada vez que se publique en los medios de comunicación oficiales de la empresa contenido gráfico y/o audiovisual que involucre de manera directa y explícita a niños o personas externas de la Empresa, y que no se cuente con el formato de Release firmado, o se haga uso de imágenes, fotografías o textos producidos por personal externo de la empresa y no se cuenten con la autorización o se referencien las citas correctamente, el Jefe de la Oficina Asesora de Imagen Corporativa y Comunicaciones (comunicación externa) o el profesional nivel 20 (comunicación interna) solicita mediante correo electrónico y/o chat al profesional encargado de publicar la información eliminar inmediatamente la publicación y si aplica generar una nueva publicación. Evidencia: Correo electrónico y/o chat."/>
    <s v="Control Vigente"/>
    <s v="Correo electrónico y/o chat."/>
    <s v="Huerfano Alayon, Alba Luz"/>
    <s v="Rodriguez Riveros, Adriana"/>
    <s v="Secretaria General - Of Asesora Imagen y Comunicaciones"/>
    <s v="1/01/2024"/>
    <s v="31/12/2024"/>
    <s v="Con Autocontrol"/>
    <s v="Durante el periodo de septiembre, octubre, noviembre y diciembre de 2024 (con corte a 20 de diciembre) no se ha requerido activar el control correctivo ya que no se evidenciaron publicaciones con contenidos gráficos y audiovisuales sin las debidas autorizaciones de uso de imagen o citas correspondientes._x000a_ Sobre uso de imagen con personas externas de la Empresa, se requirió diligenciar solo un formato releasse para la autorización de uso de imagen de una niña como apoyo a mensaje pedagógico y que, por ser menor de edad, se diligenció y firmó por parte del papá._x000a_ Se adjunta releasse debidamente diligenciado"/>
    <s v="Con Monitoreo/Seguimiento"/>
    <s v="Diseño del control: Cumple con los parámetros definidos en la metodología de administración de riesgos, donde se incluye en la redacción de manera explicita la descripción, frecuencia, responsable, metodología de aplicación, criterios de aceptación o rechazo, desviaciones y evidencia._x000a_ Ejecución del control:  Al ser controles correctivos se indica que no fue necesaria su activación dado que no se materializó el riesgo, lo cual es acorde con la definición de control correctivo"/>
    <s v="Diseño del control: Cumple con los parámetros definidos en la metodología de administración de riesgos, donde se incluye en la redacción de manera explicita la descripción, frecuencia, responsable, metodología de aplicación, criterios de aceptación o rechazo, desviaciones y evidencia._x000a_ Ejecución del control:  Al ser controles correctivos se indica que no fue necesaria su activación dado que no se materializó el riesgo, lo cual es acorde con la definición de control correctivo"/>
    <s v="Control revisado"/>
    <s v="30/12/2024"/>
    <x v="0"/>
    <x v="0"/>
    <s v="Al ser control correctivo, no se requirió aplicar"/>
    <m/>
  </r>
  <r>
    <s v="RP-8254"/>
    <x v="6"/>
    <s v="FND-30451"/>
    <s v="R102-MPEC"/>
    <s v="Riesgos de gestión / estratégicos"/>
    <s v="Abierto"/>
    <s v="MPEC-CD105"/>
    <x v="1"/>
    <s v="El auxiliar administrativo de la OICYC mensualmente verifica la información publicada en los medios de comunicación a través del servicio de monitoreo de medios contratado, internet, radio y televisión. Mensualmente, elabora un documento que consolide las estadísticas de la medición en medios sobre los impactos noticiosos de la información directa e indirecta emitida por la OICYC. En el caso de identificar  situaciones  o  eventos  que  pueden  impactar negativamente la reputación de la Empresa, se alerta a la Alta Dirección mediante correo electrónico, chat o reunión"/>
    <s v="Control Vigente"/>
    <s v="Documento estadísticas de monitoreo a medios Correo electrónico o chat (si aplica)"/>
    <s v="Huerfano Alayon, Alba Luz"/>
    <s v="Rodriguez Riveros, Adriana"/>
    <s v="Secretaria General - Of Asesora Imagen y Comunicaciones"/>
    <s v="1/01/2024"/>
    <s v="31/12/2024"/>
    <s v="Con Autocontrol"/>
    <s v="Durante el tercer cuatrimestre de 2024, SEPTIEMBRE, OCTUBRE, NOVIEMBRE de 2024, se verificó la información publicada en los medios de comunicación a través del servicio de monitoreo de medios contratado, internet, radio y televisión, y se elaboraron los documentos que consolidan las estadísticas de la medición de medios sobre los impactos noticiosos de la información emitida de manera directa por la OICYC o publicada de manera indirecta._x000a_ Con el monitoreo se hizo análisis de los impactos negativos más recurrentes, los cuales se envían de manera consolidada cada tres meses a las áreas correspondientes._x000a_ Se adjuntan documentos del monitoreo mensual a medios (monitoreo, gráficas, boletines y solicitudes de medios) que consolida las estadísticas de la medición, así como los documentos del informe de análisis de impactos negativos que el jefe de la OICYC envía trimestralmente a las áreas._x000a_ NOTA: una vez el contratista envíe el reporte de monitoreo del mes de diciembre y la información sea procesada, se dará alcance para subir las respectivas evidencias"/>
    <s v="Con Monitoreo/Seguimiento"/>
    <s v="Diseño del control: Cumple con los parámetros definidos en la metodología de administración de riesgos, donde se incluye en la redacción de manera explícita la descripción, frecuencia, responsable, metodología de aplicación, criterios de aceptación o rechazo, desviaciones y evidencia._x000a_ Ejecución del control:  Se evidencia cumplimiento del control mediante los documentos del monitoreo mensual a medios que consolida las estadísticas de la medición  para los meses de septiembre, octubre y noviembre"/>
    <s v="Diseño del control: Cumple con los parámetros definidos en la metodología de administración de riesgos, donde se incluye en la redacción de manera explícita la descripción, frecuencia, responsable, metodología de aplicación, criterios de aceptación o rechazo, desviaciones y evidencia._x000a_ Ejecución del control:  Se evidencia cumplimiento del control mediante los documentos del monitoreo mensual a medios que consolida las estadísticas de la medición  para los meses de septiembre, octubre y noviembre"/>
    <s v="Control revisado"/>
    <s v="30/12/2024"/>
    <x v="0"/>
    <x v="1"/>
    <m/>
    <m/>
  </r>
  <r>
    <s v="RP-8252"/>
    <x v="6"/>
    <s v="FND-30451"/>
    <s v="R102-MPEC"/>
    <s v="Riesgos de gestión / estratégicos"/>
    <s v="Abierto"/>
    <s v="MPEC-CP101"/>
    <x v="2"/>
    <s v="Cada vez que se reciban los contenidos proyectados por parte de la OICYC, el solicitante de publicación de la información (Colaboradores de la EAAB, Jefes de Oficina, Gerentes Corporativos y/o Alcaldía Mayor de Bogotá) revisa los contenidos proyectados por la OICYC frente a la solicitud enviada, validando que la precisión del contenido corresponda a lo esperado a comunicar (indicaciones como fechas, lugares, cronogramas, cifras y datos precisos del tema). En el caso en que se requiera corregir algún dato o información del contenido proyectado, se informa mediante correo electrónico y/o chat a la OICYC los ajustes esperados.  Si la información está correcta se informa mediante correo electrónico y/o chat a la OICYC para que continúe con el trámite. Evidencia: Correo electrónico y/o chat  de aprobación o rechazo según aplique"/>
    <s v="Control Vigente"/>
    <s v="Correo electrónico y/o chat  de aprobación o rechazo según aplique"/>
    <s v="Huerfano Alayon, Alba Luz"/>
    <s v="Rodriguez Riveros, Adriana"/>
    <s v="Secretaria General - Of Asesora Imagen y Comunicaciones"/>
    <s v="1/01/2024"/>
    <s v="31/12/2024"/>
    <s v="Con Autocontrol"/>
    <s v="Durante los meses de septiembre, octubre, noviembre y diciembre (corte a 17 de diciembre) de 2024 se hizo la revisión, ajustes y aprobación final de los boletines de prensa a publicar por parte de la jefe de la Oficina Asesora de Imagen Corporativa y Comunicaciones._x000a_ Se envía evidencia de la revisión, ajustes y aprobación para publicación contenidos de Comunicación Interna (se remiten algunos correos con aprobación como evidencia y ejemplo de las más de 90 que se hacen al mes y se pueden consultar en la carpeta file server de la Oficina)_x000a_ Se adjuntan correos de revisión y aprobación respectivos._x000a_ Nota: De acuerdo con la solicitud del jefe de comunicaciones y la aprobación de la directora de Calidad y Procesos, se apoya en el reporte y cargue de evidencias de los riesgos de corrupción y planes de tratamiento enviadas por la Oficina de Comunicaciones"/>
    <s v="Con Monitoreo/Seguimiento"/>
    <s v="Diseño del control: Cumple con los parámetros definidos en la metodología de administración de riesgos, donde se incluye en la redacción de manera explicita la descripción, frecuencia, responsable, metodología de aplicación, criterios de aceptación o rechazo, desviaciones y evidencia._x000a_ Ejecución del control: Se evidencian correos de aprobación, validación de datos de los contenidos para los meses de septiembre, octubre, noviembre y diciembre cumpliendo con el medio de verificación y ejecución del control."/>
    <s v=""/>
    <s v="Control revisado"/>
    <s v="30/12/2024"/>
    <x v="0"/>
    <x v="1"/>
    <m/>
    <m/>
  </r>
  <r>
    <s v="RP-8227"/>
    <x v="6"/>
    <s v="FND-30439"/>
    <s v="R101-MPEC"/>
    <s v="Riesgos de corrupción"/>
    <s v="Abierto"/>
    <s v="MPEC-CP101"/>
    <x v="2"/>
    <s v="Cada vez que se reciban los contenidos proyectados por parte de la OICYC, el solicitante de publicación de la información (Colaboradores de la EAAB, Jefes de Oficina, Gerentes Corporativos y/o Alcaldía Mayor de Bogotá) revisa los contenidos proyectados por la OICYC frente a la solicitud enviada, validando que la precisión del contenido corresponda a lo esperado a comunicar (indicaciones como fechas, lugares, cronogramas, cifras y datos precisos del tema). En el caso en que se requiera corregir algún dato o información del contenido proyectado, se informa mediante correo electrónico y/o chat a la OICYC los ajustes esperados.  Si la información está correcta se informa mediante correo electrónico y/o chat a la OICYC para que continúe con el trámite. Evidencia: Correo electrónico y/o chat  de aprobación o rechazo según aplique"/>
    <s v="Control Vigente"/>
    <s v="Correo electrónico y/o chat  de aprobación o rechazo según aplique"/>
    <s v="Huerfano Alayon, Alba Luz"/>
    <s v="Rodriguez Riveros, Adriana"/>
    <s v="Secretaria General - Of Asesora Imagen y Comunicaciones"/>
    <s v="1/01/2024"/>
    <s v="31/12/2024"/>
    <s v="Con Autocontrol"/>
    <s v="Durante los meses de septiembre, octubre, noviembre y diciembre (corte a 17 de diciembre) de 2024 se hizo la revisión, ajustes y aprobación final de los boletines de prensa a publicar por parte de la jefe de la Oficina Asesora de Imagen Corporativa y Comunicaciones._x000a_ Se envía evidencia de la revisión, ajustes y aprobación para publicación contenidos de Comunicación Interna (se remite una aprobación como evidencia y ejemplo de las más de 90 que se hacen al mes y se pueden consultar en la carpeta file server de la Oficina)_x000a_ Se adjuntan correos de revisión y aprobación respectivos._x000a_ Nota: De acuerdo con la solicitud del jefe de comunicaciones y la aprobación de la directora de Calidad y Procesos, se apoya en el reporte y cargue de evidencias de los riesgos de corrupción y planes de tratamiento enviadas por la Oficina de Comunicaciones "/>
    <s v="Con Monitoreo/Seguimiento"/>
    <s v="Diseño del control: El control cumple con los criterios de diseño del control de acuerdo con la metodología vigente (Responsable+Acción+Complemento: Frecuencia, criterios de calidad, decisiones de desviación y evidencia)_x000a_ Ejecución del control: Se evidencia el cumplimiento del control mediante las  evidencias publicadas correspondientes a la revisión, ajustes y aprobación para publicación contenidos de Comunicación Interna en los meses de septiembre, octubre, noviembre y diciembre (corte a 17 de diciembre) de 2024. Se debe eliminar la  “Nota: De acuerdo con la solicitud del jefe de comunicaciones y la aprobación de la Directora de Calidad y Procesos, se apoya en el reporte y cargue de evidencias de los riesgos de corrupción y planes de tratamiento enviadas por la Oficina de Comunicaciones” , ya que esta corresponde al autocontrol cuando la Dirección Gestión de Calidad y Procesos apoyó en el cargue de evidencias."/>
    <s v="Evidencias de meses de septiembre, octubre, noviembre y diciembre"/>
    <s v="Control revisado"/>
    <s v="27/12/2024"/>
    <x v="0"/>
    <x v="1"/>
    <m/>
    <m/>
  </r>
  <r>
    <s v="RP-8261"/>
    <x v="6"/>
    <s v="FND-30452"/>
    <s v="R103-MPEC"/>
    <s v="Riesgos de gestión / estratégicos"/>
    <s v="Abierto"/>
    <s v="MPEC-CP107"/>
    <x v="2"/>
    <s v="El Jefe de la OICYC (comunicación externa), o el Profesional especializado Nivel 20 (comunicaión interna) cada vez que recibe los productos proyectados frente a la solicitud, valida que los productos correspondan a lo esperado a comunicar, y en el caso que en las imágenes o videos utilizados involucren de manera directa y explícita a niños o personas externas de la Empresa, se verifica que se cuente con el registro y firma del formato MPEC0101F06 Release - Autorización Uso de Imagen. En el caso en que no se cuente con el formato diligenciado y firmado, no se puede hacer uso de dicho material y se solicita mediante correo electrónico o chat hacer los ajustes correspondientes. Evidencia: Formato MPEC0101F06 Release - Autorización Uso de Imagen, correo electrónico y/o chat"/>
    <s v="Control Vigente"/>
    <s v="Formato MPEC0101F06 Release - Autorización Uso de Imagen, correo electrónico y/o chat"/>
    <s v="Huerfano Alayon, Alba Luz"/>
    <s v="Rodriguez Riveros, Adriana"/>
    <s v="Secretaria General - Of Asesora Imagen y Comunicaciones"/>
    <s v="1/01/2024"/>
    <s v="31/12/2024"/>
    <s v="Con Autocontrol"/>
    <s v="Durante los meses de SEPTIEMBRE, OCTUBRE, NOVIEMBRE Y DICIEMBRE de 2024 (con corte al 20 de diciembre) se verificó la autorización de uso de imagen para las fotografías y videos testimoniales utilizadas en diferentes estrategias comunicativas de la EAAB-ESP_x000a_ Se adjunta el formato Releasse (autorización uso de imagen) debidamente diligenciado."/>
    <s v="Con Monitoreo/Seguimiento"/>
    <s v="Diseño del control: Cumple con los parámetros definidos en la metodología de administración de riesgos, donde se incluye en la redacción de manera explicita la descripción, frecuencia, responsable, metodología de aplicación, criterios de aceptación o rechazo, desviaciones y evidencia._x000a_ Ejecución del control:  Se evidencia Releasse (autorización uso de imagen) diligenciado para Ana Sofía Teuta Riaño , cumpliendo con el medio de verificación y ejecución del control."/>
    <s v=""/>
    <s v="Control revisado"/>
    <s v="30/12/2024"/>
    <x v="0"/>
    <x v="1"/>
    <m/>
    <m/>
  </r>
  <r>
    <s v="RP-8263"/>
    <x v="6"/>
    <s v="FND-30452"/>
    <s v="R103-MPEC"/>
    <s v="Riesgos de gestión / estratégicos"/>
    <s v="Abierto"/>
    <s v="MPEC-CP108"/>
    <x v="2"/>
    <s v="El Jefe de la OICYC (comunicación externa), o el Profesional especializado Nivel 20 (comunicación interna) cada vez que recibe las piezas diseñadas, valida que los textos y las imágenes y/o fotografías utilizadas y que hayan sido producidas por personas externas a la Empresa, estén referenciadas correctamente con las citas respectivas y se cuenten con los permisos y autorizaciones para su uso, dando cumplimiento a lo dispuesto en la Ley de Derechos de Autor. En el caso en que no se cumpla, se solicita mediante correo electrónico o chat hacer los ajustes correspondientes; si no se cuenta con los permisos o autorizaciones no se puede hacer uso de ese material. Evidencia: Correo electrónico y/o chat de solicitud de ajustes, correo electrónico con la autorización de uso."/>
    <s v="Control Vigente"/>
    <s v="Correo electrónico y/o chat de solicitud de ajustes, correo electrónico con la autorización de uso."/>
    <s v="Huerfano Alayon, Alba Luz"/>
    <s v="Rodriguez Riveros, Adriana"/>
    <s v="Secretaria General - Of Asesora Imagen y Comunicaciones"/>
    <s v="1/01/2024"/>
    <s v="31/12/2024"/>
    <s v="Con Autocontrol"/>
    <s v="Las piezas diseñadas y publicadas en este periodo, SEPTIEMBRE, OCTUBRE, NOVIEMBRE Y DICIEMBRE de 2024 (con corte al 20 de diciembre) se emitieron con imágenes, textos y fotografías de producción propia de la OICYC y no fue necesario utilizar fotos o videos producidos por personas o entidades externas a la Empresa que hubieran requerido citas o referencias de autorización de uso."/>
    <s v="Con Monitoreo/Seguimiento"/>
    <s v="Diseño del control: Cumple con los parámetros definidos en la metodología de administración de riesgos, donde se incluye en la redacción de manera explicita la descripción, frecuencia, responsable, metodología de aplicación, criterios de aceptación o rechazo, desviaciones y evidencia._x000a_ Ejecución del control:   Durante septiembre, octubre, noviembre y diciembre, las piezas diseñadas y publicadas se emitieron imágenes, textos y fotografías de producción propia de la OICYC y no fue necesario utilizar fotos o videos producidos por personas o entidades externas a la empresa que hubieran requerido citas o referencias de autorización de uso "/>
    <s v=""/>
    <s v="Control revisado"/>
    <s v="30/12/2024"/>
    <x v="0"/>
    <x v="1"/>
    <m/>
    <m/>
  </r>
  <r>
    <s v="RP-8514"/>
    <x v="6"/>
    <s v="FND-30707"/>
    <s v="R104-MPEC"/>
    <s v="Riesgos de seguridad de la información"/>
    <s v="Abierto"/>
    <s v="MPEC-CC112"/>
    <x v="0"/>
    <s v="Cada vez que algún integrante de la OICYC identifique que se realizaron publicaciones en las redes sociales por personal ajeno, el Jefe de la Oficina Asesora de Imagen Corporativa y Comunicaciones solicita, se cambien las contraseñas inmediatamente y se cierran todas las sesiones abiertas en la red social afectada. Adicionalmente, se informa a la Dirección de Servicios de Informática para que se realice investigación del incidente de acuerdo con el procedimiento MPFT0204P de Detección y atención de incidentes de seguridad de la información. Evidencia: correo electrónico, comunicado."/>
    <s v="Control Vigente"/>
    <s v="Correo electrónico"/>
    <s v="Huerfano Alayon, Alba Luz"/>
    <s v="Rodriguez Riveros, Adriana"/>
    <s v="Secretaria General - Of Asesora Imagen y Comunicaciones"/>
    <s v="30/04/2024"/>
    <s v="31/12/2024"/>
    <s v="Con Autocontrol"/>
    <s v="Durante el periodo septiembre, octubre, noviembre y diciembre (con corte a 18 de diciembre) de 2024, no se evidenciaron publicaciones realizadas por personal externo a la Empresa ,"/>
    <s v="Con Monitoreo/Seguimiento"/>
    <s v="Diseño del control: El control se encuentra  diseñado de acuerdo con la metodología establecida en el procedimiento Administración de Riesgos y Oportunidades cumpliendo con  la estructura propuesta para la redacción del control y  atributos._x000a_ Ejecución del control: Durante este periodo no se realizaron publicaciones por parte de personal ajeno a la empresa como lo manifiesta la Oficina de Comunicaciones"/>
    <s v=""/>
    <s v="Control revisado"/>
    <s v="15/01/2025"/>
    <x v="0"/>
    <x v="0"/>
    <s v="Al ser control correctivo, no se requirió aplicar"/>
    <m/>
  </r>
  <r>
    <s v="RP-8513"/>
    <x v="6"/>
    <s v="FND-30707"/>
    <s v="R104-MPEC"/>
    <s v="Riesgos de seguridad de la información"/>
    <s v="Abierto"/>
    <s v="MPEC-CD111"/>
    <x v="1"/>
    <s v="Cuatrimestralmente el profesional de la OICYC que tenga el rol de community manager, revisa en cada red social los dispositivos vinculados y los confronta frente a las solicitudes de acceso recibidas y gestionadas, con el fin de identificar accesos que no hayan sido aprobados. En el caso de detectar algún dispositivo diferente a las solicitudes, gestiona en la red social la inactivación de la sesión en el dispositivo._x000a_ Evidencia: Pantallazos de las redes sociales"/>
    <s v="Control Vigente"/>
    <s v="Pantallazos de las redes sociales"/>
    <s v="Huerfano Alayon, Alba Luz"/>
    <s v="Rodriguez Riveros, Adriana"/>
    <s v="Secretaria General - Of Asesora Imagen y Comunicaciones"/>
    <s v="30/04/2024"/>
    <s v="31/12/2024"/>
    <s v="Con Autocontrol"/>
    <s v="Durante este periodo no fue necesario gestionar la inactivación particular de los dispositivos vinculados a las redes sociales de la EAAB-ESP debido a que no se encontró ningún tipo de dispositivo extraño vinculado a las redes._x000a_ Sin embargo, como gestión preventiva de refuerzo se hizo cambio de contraseñas el día 13 de DICIEMBRE, se adjunta documento con los pantallazos de dicha actividad. "/>
    <s v="Con Monitoreo/Seguimiento"/>
    <s v="  DISEÑO: La descripción del control es clara y entendible; cumple con los parámetros establecidos en la metodología de administración de riesgos: frecuencia, responsable, propósito, evidencias y criterios de revisión y de aceptación o rechazo._x000a_ EJECUCIÓN: Se evidencian pantallazos de redes sociales gestionadas por la oficina de comunicaciones, como actividades realizadas durante el periodo de monitoreo."/>
    <s v=""/>
    <s v="Control revisado"/>
    <s v="15/01/2025"/>
    <x v="0"/>
    <x v="1"/>
    <m/>
    <m/>
  </r>
  <r>
    <s v="RP-8512"/>
    <x v="6"/>
    <s v="FND-30707"/>
    <s v="R104-MPEC"/>
    <s v="Riesgos de seguridad de la información"/>
    <s v="Abierto"/>
    <s v="MPEC-CP110"/>
    <x v="2"/>
    <s v="Cada vez que se reciba una solicitud de ingreso a las redes, el profesional de la OICYC que tenga el rol de community manager verifica que la solciitud haya sido realizada por el profesional nivel 22 del call center y tenga definido la red social a la que requiere ingresar así como la justificación. Si la solicitud aplica, se informa al solicitante la aprobación y el paso a seguir para dar acceso. Si se rechaza la solicitud de accesos se informa al área, a través de correo corporativo, el motivo por el cual no pueden obtener las credenciales. Evidencia: Correo electrónico"/>
    <s v="Control Vigente"/>
    <s v="Correo electrónico"/>
    <s v="Huerfano Alayon, Alba Luz"/>
    <s v="Rodriguez Riveros, Adriana"/>
    <s v="Secretaria General - Of Asesora Imagen y Comunicaciones"/>
    <s v="30/04/2024"/>
    <s v="31/12/2024"/>
    <s v="Con Autocontrol"/>
    <s v="Durante el periodo de septiembre, octubre, noviembre y diciembre no se requirió actualización de contraseñas ya que el personal del Call Center que gestiona las redes sociales está operando desde las oficinas de Imagen Corporativa y Comunicaciones. En este sentido, cada vez que se cierra la sesión en las redes sociales, al abrir de nuevo se hace la conexión directamente y no se requiere enviar contraseñas a otro funcionario o contratista."/>
    <s v="Con Monitoreo/Seguimiento"/>
    <s v="DISEÑO: La descripción del control es clara y entendible; cumple con los parámetros establecidos en la metodología de administración de riesgos: frecuencia, responsable, propósito, evidencias y criterios de revisión y de aceptación o rechazo.  EJECUCIÓN: Según lo consignado por la oficina de comunicaciones, durante el periodo de monitoreo comprendido de Septiembre a Diciembre, no se generaron correos electrónicos para ejecutar esta actividad, ya que el personal del Call Center que gestiona las redes sociales está operando directamente desde las oficinas de Imagen Corporativa y Comunicaciones de la Empresa."/>
    <s v=""/>
    <s v="Control revisado"/>
    <s v="15/01/2025"/>
    <x v="0"/>
    <x v="0"/>
    <s v="No se requirió aplicar"/>
    <m/>
  </r>
  <r>
    <s v="RP-5255"/>
    <x v="6"/>
    <s v="FND-29854_x000a_FND-29855_x000a_FND-29856_x000a_FND-29857_x000a_FND-29858_x000a_FND-29859_x000a_FND-29860_x000a_FND-29861_x000a_FND-29867_x000a_FND-29868_x000a_FND-29869_x000a_FND-29870"/>
    <s v="R6-MPFP_x000a_R7-MPFP_x000a_R2-MPFM_x000a_R7-MPML_x000a_R7-MPMU_x000a_R8-MPMU_x000a_R9-MPMU_x000a_R10-MPMU_x000a_R1-MPFD_x000a_R10-MPFF_x000a_R5-MPMA_x000a_R7-MPMA"/>
    <s v="Riesgos de corrupción"/>
    <s v="Abierto"/>
    <s v="MPEC-CC1: Activar el protocolo de manejo de comunicaciones en situaciones de crisis menores y mayores"/>
    <x v="0"/>
    <s v="Activar el protocolo de manejo de comunicaciones en situaciones de crisis menores y mayores"/>
    <s v="Control Vigente"/>
    <s v="Regsitro en medios de comunicación"/>
    <s v="Huerfano Alayon, Alba Luz"/>
    <s v="Rodriguez Riveros, Adriana"/>
    <s v="Secretaria General - Of Asesora Imagen y Comunicaciones"/>
    <s v="1/01/2024"/>
    <s v="31/12/2024"/>
    <s v="Con Autocontrol"/>
    <s v="Sobre la activación del protocolo manejo de comunicaciones en situaciones de crisis, para el periodo septiembre, octubre, noviembre y diciembre de 2024 no fue necesaria su activación debido a que no se presentó contingencia ni se materializó riesgo alguno que derivara en situación de crisis._x000a_ Sin embargo, a la información sobre crisis de racionamiento documentada y reportada en el periodo anterior, adjuntamos para este periodo el reporte consolidado de campañas realizadas sobre este tema en la vigencia 2024._x000a_ El documento que se adjunta contiene descripción al detalle de las campañas, canales de comunicación e impactos en los medios del tema racionamiento"/>
    <s v="Con Monitoreo/Seguimiento"/>
    <s v="Este control ya no se encuentra vigente en la actualización de la matriz de riesgos del proceso gestión de comunicaciones, su permanencia solo obedece a la relación con otros procesos donde fué utilizado por lo que se deben ajustar las matrices de riesgo de los procesos donde se menciona, adicionalmente los controles llamados anteriormente transversales no aplican en la metodología de riesgos vigente.  Los controles correctivos no aplican a los riesgos de corrupción.  _x000a_ En cuanto a las evidencias se presenta documento que contiene descripción al detalle de las campañas, canales de comunicación e impactos en los medios del tema racionamiento, se debe tener en cuenta que este control también fue utilizado en otros procesos para riesgos de gestión "/>
    <s v="Se presesnta como evidencia documento que contiene descripción al detalle de las campañas, canales de comunicación e impactos en los medios del tema racionamiento"/>
    <s v="Control revisado"/>
    <s v="27/12/2024"/>
    <x v="1"/>
    <x v="1"/>
    <s v="Al ser control correctivo, este no debe identificarse en un riesgo de corrupción"/>
    <m/>
  </r>
  <r>
    <s v="RP-8253"/>
    <x v="6"/>
    <s v="FND-30451"/>
    <s v="R102-MPEC"/>
    <s v="Riesgos de gestión / estratégicos"/>
    <s v="Abierto"/>
    <s v="MPEC-CP102"/>
    <x v="2"/>
    <s v="Cada vez que los contenidos y productos han sido proyectados por el equipo de la OICYC, el Jefe (comunicación externa) o el profesional nivel 20 (comunicación interna) de la Oficina Asesora de Imagen Corporativa y Comunicaciones  revisa los productos proyectados frente a la solicitud, validando que los productos correspondan a lo esperado a comunicar. Si el producto está correcto se informa mediante correo electrónico y/o chat al equipo de diseño para que continúe con el trámite de publicación.  En caso de requerir algún ajuste, se informa mediante correo electrónico y/o chat para que realice las respectivas correcciones. Evidencia: Correo electrónico y/o chat  de aprobación o rechazo según aplique"/>
    <s v="Control Vigente"/>
    <s v="Correo electrónico y/o chat  de aprobación o rechazo según aplique"/>
    <s v="Huerfano Alayon, Alba Luz"/>
    <s v="Rodriguez Riveros, Adriana"/>
    <s v="Secretaria General - Of Asesora Imagen y Comunicaciones"/>
    <s v="1/01/2024"/>
    <s v="31/12/2024"/>
    <s v="Con Autocontrol"/>
    <s v="Durante los meses de septiembre, octubre, noviembre y diciembre (corte a 17 diciembre) de 2024 se hizo la revisión, ajustes y aprobación final de los boletines de prensa a publicar por parte del jefe de la Oficina OICYC._x000a_ Y, para publicación contenidos de Comunicación Interna, se envía como evidencia un correo de revisión y aprobación, como ejemplo de las más de 90 que se hacen al mes y se pueden consultar en la carpeta file server de la Oficina._x000a_ Se adjuntan correos de revisión y aprobación respectivos, de los Boletines aprobados como el de muestras representativas de comunicación interna. _x000a_ Nota: De acuerdo con la solicitud del jefe de comunicaciones y la aprobación de la directora de Calidad y Procesos, se apoya en el reporte y cargue de evidencias de los riesgos de corrupción y planes de tratamiento enviadas por la Oficina de Comunicaciones"/>
    <s v="Con Monitoreo/Seguimiento"/>
    <s v="Diseño del control: Cumple con los parámetros definidos en la metodología de administración de riesgos, donde se incluye en la redacción de manera explícita la descripción, frecuencia, responsable, metodología de aplicación, criterios de aceptación o rechazo, desviaciones y evidencia._x000a_ Ejecución del control: Se evidencian los correos de revisión, ajustes y aprobación final de los boletines de prensa  y revisión y aprobación de una comunicación interna para los meses de septiembre, octubre, noviembre y diciembre, cumpliendo con el medio de verificación y ejecución del control."/>
    <s v=""/>
    <s v="Control revisado"/>
    <s v="30/12/2024"/>
    <x v="0"/>
    <x v="1"/>
    <m/>
    <m/>
  </r>
  <r>
    <s v="RP-8237"/>
    <x v="6"/>
    <s v="FND-30439"/>
    <s v="R101-MPEC"/>
    <s v="Riesgos de corrupción"/>
    <s v="Abierto"/>
    <s v="MPEC-CP102"/>
    <x v="2"/>
    <s v="&quot;Cada vez que los contenidos y productos han sido proyectados por el equipo de la OICYC, el Jefe (comunicación externa) o el profesional nivel 20 (comunicación interna) de la Oficina Asesora de Imagen Corporativa y Comunicaciones  revisa los productos proyectados frente a la solicitud, validando que los productos correspondan a lo esperado a comunicar. Si el producto está correcto se informa mediante correo electrónico y/o chat al equipo de diseño para que continúe con el trámite de publicación.  En caso de requerir algún ajuste, se informa mediante correo electrónico y/o chat para que realice las respectivas correcciones. Evidencia: Correo electrónico y/o chat  de aprobación o rechazo según aplique&quot;"/>
    <s v="Control Vigente"/>
    <s v="Correo electrónico y/o chat  de aprobación o rechazo según aplique"/>
    <s v="Huerfano Alayon, Alba Luz"/>
    <s v="Rodriguez Riveros, Adriana"/>
    <s v="Secretaria General - Of Asesora Imagen y Comunicaciones"/>
    <s v="1/01/2024"/>
    <s v="31/12/2024"/>
    <s v="Con Autocontrol"/>
    <s v="Durante los meses de septiembre, octubre, noviembre y diciembre (corte a 17 diciembre) de 2024 se hizo la revisión, ajustes y aprobación final de los boletines de prensa a publicar por parte del jefe de la Oficina OICYC._x000a_ Y, para publicación contenidos de Comunicación Interna, se envía como evidencia un correo de revisión y aprobación, como ejemplo de las más de 90 que se hacen al mes y se pueden consultar en la carpeta file server de la Oficina._x000a_ Se adjuntan correos de revisión y aprobación respectivos. _x000a_ Nota: De acuerdo con la solicitud del jefe de comunicaciones y la aprobación de la directora de Calidad y Procesos, se apoya en el reporte y cargue de evidencias de los riesgos de corrupción y planes de tratamiento enviadas por la Oficina de Comunicaciones"/>
    <s v="Con Monitoreo/Seguimiento"/>
    <s v="Diseño del control: El control cumple con los criterios de diseño del control de acuerdo con la metodología vigente (Responsable+Acción+Complemento: Frecuencia, criterios de calidad, decisiones de desviación y evidencia)_x000a_ Ejecución del control: Se evidencia el cumplimiento del control mediante las  evidencias publicadas correspondientes a la revisión, ajustes y aprobación de los boletines de prensa y de comunicación interna. No aplica la  “Nota: De acuerdo con la solicitud del jefe de comunicaciones y la aprobación de la Directora de Calidad y Procesos, se apoya en el reporte y cargue de evidencias de los riesgos de corrupción y planes de tratamiento enviadas por la Oficina de Comunicaciones” ya que esta corresponde al autocontrol cuando la Direccion Gestión de Calidad y Procesos apoyó en el cargue de evidencias."/>
    <s v="Boletines de prensa"/>
    <s v="Control revisado"/>
    <s v="27/12/2024"/>
    <x v="0"/>
    <x v="1"/>
    <m/>
    <m/>
  </r>
  <r>
    <s v="RP-6199"/>
    <x v="7"/>
    <s v="FND-29552"/>
    <s v="R1-MPFM"/>
    <s v="Riesgos de gestión / estratégicos"/>
    <s v="Abierto"/>
    <s v="MPFM-CC9: Mantenimiento correctivo"/>
    <x v="0"/>
    <s v="Mantenimiento correctivo"/>
    <s v="Control Vigente"/>
    <s v="Aviso SAP,  Recepción y entrega de vehículo"/>
    <s v="Baron Peralta, Marco Antonio_x000a_Grajales Vergara, Lina Marcela"/>
    <s v="Castelblanco Cardenas Cardenas, Luis Enrique Enrique"/>
    <s v="Ger Gestion Humana y Administrativa - Dir Servicios Administrativos"/>
    <s v="1/01/2024"/>
    <s v="31/12/2024"/>
    <s v="Con Autocontrol"/>
    <s v="Se anexa reporte de avisos SAP V1 correspondiente a los meses de agosto, septiembre, octubre y noviembre de 2024 relacionados a mantenimiento preventivo y Transito interno y Mantenimiento correctivo de vehículos. Igualmente se anexa muestra de los documentos solicitados relacionados a avisos que describen el mantenimiento correctivo de vehículos."/>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Los anexos adjuntan los reportes de avisos SAP V1 correspondientes a los meses de agosto, septiembre, octubre y noviembre de 2024, detallando actividades de mantenimiento preventivo y correctivo de vehículos, así como el tránsito interno. La evidencia en Archer confirma la ejecución conforme a lo establecido en el medio de verificación."/>
    <s v=""/>
    <s v="Control revisado"/>
    <s v="2/02/2025"/>
    <x v="1"/>
    <x v="1"/>
    <m/>
    <m/>
  </r>
  <r>
    <s v="RP-6191"/>
    <x v="7"/>
    <s v="FND-29552"/>
    <s v="R1-MPFM"/>
    <s v="Riesgos de gestión / estratégicos"/>
    <s v="Abierto"/>
    <s v="MPFM-CP1: Verificar y asegurar que se incorporan requisitos y disposiciones de Capacitación de operación inicial de equipos en las recpectivas minutas o acuerdos de voluntados con contratistas"/>
    <x v="2"/>
    <s v="Verificar y asegurar que se incorporan requisitos y disposiciones de Capacitación de operación inicial de equipos en las recpectivas minutas o acuerdos de voluntados con contratistas."/>
    <s v="Control Vigente"/>
    <s v="Solicitud de contratación, Condiciones y términos y Minuta del Contrato"/>
    <s v="Garay Niño, Alejandra Maria_x000a_Gomez Ortiz, Hernan Oswaldo_x000a_Lopez Parrado, Sonia Patricia_x000a_Restrepo Loaiza, Claudia Ivonne"/>
    <s v="Castelblanco Cardenas Cardenas, Luis Enrique Enrique"/>
    <s v="Ger de Tecnologia - Dir Informacion Tecnica y Geografica_x000a_Ger Gestion Humana y Administrativa - Dir Salud_x000a_Ger Gestion Humana y Administrativa - Dir Servicios Administrativos_x000a_Ger de Tecnologia - Dir Servicios de Electromecanica"/>
    <s v="1/01/2024"/>
    <s v="31/12/2024"/>
    <s v="Con Autocontrol"/>
    <s v="DURANTE EL 3 CUATRIMESTRE DE 2024 NO SE INICIARON CONTRATOS EN DONDE SE REQUIRIERA Y SOLICITARA CAPACITACIÓN."/>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reportó en Archer que no se suscribieron contratos que requirieran capacitación durante el tercer cuatrimestre de 2024."/>
    <s v=""/>
    <s v="Control revisado"/>
    <s v="2/02/2025"/>
    <x v="1"/>
    <x v="0"/>
    <s v="No se requirió aplicar"/>
    <m/>
  </r>
  <r>
    <s v="RP-6200"/>
    <x v="7"/>
    <s v="FND-29552"/>
    <s v="R1-MPFM"/>
    <s v="Riesgos de gestión / estratégicos"/>
    <s v="Abierto"/>
    <s v="MPFM-CP10: Verificación de repuestos de vehículos"/>
    <x v="2"/>
    <s v="Verificación de repuestos de vehículos"/>
    <s v="Control Vigente"/>
    <s v="Correo electrónico al contratista (cambio de repuesto)"/>
    <s v="Baron Peralta, Marco Antonio_x000a_Grajales Vergara, Lina Marcela"/>
    <s v="Castelblanco Cardenas Cardenas, Luis Enrique Enrique"/>
    <s v="Ger Gestion Humana y Administrativa - Dir Servicios Administrativos"/>
    <s v="1/01/2024"/>
    <s v="31/12/2024"/>
    <s v="Con Autocontrol"/>
    <s v="El equipo profesional de equipo automotriz indica que no se han solicitado cambios de repuesto, ni garantias de repuestos ya instalados, dado que se cuenta con inventario del contratista. Adicionalmente, cuenta con 2 funcionarios dentro de las instalaciones, agilizando el suministro, así como 2 motocicletas las cuales transportan los repuestos en el tiempo exigido en el contrato. "/>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reportó en Archer correo electrónico donde se indica que no se han solicitado cambios de repuestos al contratista, ni garantías de repuestos ya instalados."/>
    <s v=""/>
    <s v="Control revisado"/>
    <s v="2/02/2025"/>
    <x v="1"/>
    <x v="1"/>
    <m/>
    <m/>
  </r>
  <r>
    <s v="RP-6192"/>
    <x v="7"/>
    <s v="FND-29552"/>
    <s v="R1-MPFM"/>
    <s v="Riesgos de gestión / estratégicos"/>
    <s v="Abierto"/>
    <s v="MPFM-CP2: Análisis de criticidad y análisis de mantenimiento centrado en confiabilidad (RCM)"/>
    <x v="2"/>
    <s v="Análisis de criticidad y análisis de mantenimiento centrado en confiabilidad (RCM)"/>
    <s v="Control Vigente"/>
    <s v="Informe AC"/>
    <s v="Gomez Ortiz, Hernan Oswaldo_x000a_Lopez Parrado, Sonia Patricia_x000a_Restrepo Loaiza, Claudia Ivonne"/>
    <s v="Castelblanco Cardenas Cardenas, Luis Enrique Enrique"/>
    <s v="Ger de Tecnologia - Dir Servicios de Electromecanica"/>
    <s v="1/01/2024"/>
    <s v="31/12/2024"/>
    <s v="Con Autocontrol"/>
    <s v="Durante el tercer cuatrimestre de 2024 no se realizo análisis de criticidad y RCM. se adjudico contrato en 2024 prestación de servicios para realizar análisis de criticidad y RCM para 8000 activos electromecánicos para el año 2025 Contrato No. 1-05-26300-1689-2024."/>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reportó en Archer que durante el tercer cuatrimestre de 2024 no se realizó análisis de criticidad y RCM. se adjudicó contrato en 2024 prestación de servicios para realizar análisis de criticidad y RCM para 8000 activos electromecánicos para el año 2025 Contrato No. 1-05-26300-1689-2024."/>
    <s v=""/>
    <s v="Control revisado"/>
    <s v="2/02/2025"/>
    <x v="1"/>
    <x v="1"/>
    <m/>
    <m/>
  </r>
  <r>
    <s v="RP-6193"/>
    <x v="7"/>
    <s v="FND-29552"/>
    <s v="R1-MPFM"/>
    <s v="Riesgos de gestión / estratégicos"/>
    <s v="Abierto"/>
    <s v="MPFM-CP3: Mantenimiento preventivo de vehículos"/>
    <x v="2"/>
    <s v="Mantenimiento preventivo de vehículos"/>
    <s v="Control Vigente"/>
    <s v="Avisos  SAP,"/>
    <s v="Baron Peralta, Marco Antonio_x000a_Grajales Vergara, Lina Marcela"/>
    <s v="Castelblanco Cardenas Cardenas, Luis Enrique Enrique"/>
    <s v="Ger Gestion Humana y Administrativa - Dir Servicios Administrativos"/>
    <s v="1/01/2024"/>
    <s v="31/12/2024"/>
    <s v="Con Autocontrol"/>
    <s v="Se anexa relación de los mantenimientos preventivos atendidos entre los meses de abril y julio de 2024 al igual que el formato de mantenimiento del parque automotor aleatorio de los meses de agosto, septiembre, octubre y noviembre de 2024"/>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reportó en Archer los anexos los formatos de mantenimiento del parque automotor aleatorio de los meses de agosto, septiembre, octubre y noviembre de 2024. La evidencia proporcionada en Archer demuestra que la ejecución del control se está llevando a cabo conforme la descripción y demás atributos de este."/>
    <s v=""/>
    <s v="Control revisado"/>
    <s v="2/02/2025"/>
    <x v="1"/>
    <x v="1"/>
    <m/>
    <m/>
  </r>
  <r>
    <s v="RP-6194"/>
    <x v="7"/>
    <s v="FND-29552"/>
    <s v="R1-MPFM"/>
    <s v="Riesgos de gestión / estratégicos"/>
    <s v="Abierto"/>
    <s v="MPFM-CP4: Mantenimiento preventivo y correctivo de planta física"/>
    <x v="2"/>
    <s v="Mantenimiento preventivo y correctivo de planta física"/>
    <s v="Control Vigente"/>
    <s v="Avisos  SAP,"/>
    <s v="Baron Peralta, Marco Antonio_x000a_Grajales Vergara, Lina Marcela"/>
    <s v="Castelblanco Cardenas Cardenas, Luis Enrique Enrique"/>
    <s v="Ger Gestion Humana y Administrativa - Dir Servicios Administrativos"/>
    <s v="1/01/2024"/>
    <s v="31/12/2024"/>
    <s v="Con Autocontrol"/>
    <s v="Se anexa informe que concluye que los trabajos fueron ejecutados entre agosto y noviembre de 2024 por el equipo de planta física, en cumplimiento con las solicitudes provenientes de las distintas áreas de la empresa, gestionadas a través del aviso SAP L1 También cabe señalar que se realizaron trabajos, por medio de solicitudes hechas por las diferentes ARS, por medio de correo electrónico, por visitas de secretaria de salud y por modificaciones solicitadas directamente por Direcciones y Gerencias de la EAAB-ESP. "/>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reportó en Archer informe que concluye que los trabajos fueron ejecutados entre agosto y noviembre de 2024 por el equipo de planta física, en cumplimiento con las solicitudes provenientes de las distintas áreas de la empresa, gestionadas a través del aviso SAP L1.El informe también señala que se realizaron trabajos, por medio de solicitudes hechas por las diferentes ARS, por medio de correo electrónico, por visitas de secretaria de salud y por modificaciones solicitadas directamente por Direcciones y Gerencias de la EAAB-ESP. La evidencia proporcionada en la herramienta Archer demuestra que la ejecución del control se está llevando a cabo conforme la descripción y demás atributos de este."/>
    <s v=""/>
    <s v="Control revisado"/>
    <s v="2/02/2025"/>
    <x v="1"/>
    <x v="1"/>
    <m/>
    <m/>
  </r>
  <r>
    <s v="RP-6195"/>
    <x v="7"/>
    <s v="FND-29552"/>
    <s v="R1-MPFM"/>
    <s v="Riesgos de gestión / estratégicos"/>
    <s v="Abierto"/>
    <s v="MPFM-CP5: Apoyo Técnico del Ingeniero Coordinador de Grupo"/>
    <x v="2"/>
    <s v="&quot;Apoyo Técnico del Ingeniero Coordinador de Grupo El técnico en campo solicita apoyo al ingeniero coordinador, COMUNICACIÓN DIARIA.&quot;"/>
    <s v="Control Vigente"/>
    <s v="Orden de trabajo"/>
    <s v="Gomez Ortiz, Hernan Oswaldo_x000a_Lopez Parrado, Sonia Patricia_x000a_Restrepo Loaiza, Claudia Ivonne"/>
    <s v="Castelblanco Cardenas Cardenas, Luis Enrique Enrique"/>
    <s v="Ger de Tecnologia - Dir Servicios de Electromecanica"/>
    <s v="1/01/2024"/>
    <s v="31/12/2024"/>
    <s v="Con Autocontrol"/>
    <s v="EL APOYO TÉCNICO SE REALIZA A DIARIO POR PARTE DE LOS INGENIEROS COORDINADORES NIVEL 21 DE LA D.S.E. VIA RADIO DE COMUNICACIONES  AL PERSONAL TECNÓLOGO Y TÉCNICO MEDIANTE EL SISTEMA TRUNKING, SISTEMA TRANSVERSAL DE COMUNICACIONES DE LA EMPRESA, SE ANEXAN ORDENES DE TRABAJO Y DOCUMENTO EXPLICATIVO."/>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reportó en Archer órdenes de trabajo que evidencian apoyo técnico en actividades de mantenimiento, sin embargo. La evidencia proporcionada en la herramienta Archer demuestra que la ejecución del control se está llevando a cabo conforme la descripción y demás atributos de este."/>
    <s v=""/>
    <s v="Control revisado"/>
    <s v="2/02/2025"/>
    <x v="1"/>
    <x v="1"/>
    <m/>
    <m/>
  </r>
  <r>
    <s v="RP-6196"/>
    <x v="7"/>
    <s v="FND-29552"/>
    <s v="R1-MPFM"/>
    <s v="Riesgos de gestión / estratégicos"/>
    <s v="Abierto"/>
    <s v="MPFM-CP6: Periodo de acompañamiento a personal nuevo por el personal experto"/>
    <x v="2"/>
    <s v="Periodo de acompañamiento a personal nuevo por el personal experto"/>
    <s v="Control Vigente"/>
    <s v="Ayuda de memoria"/>
    <s v="Baron Peralta, Marco Antonio_x000a_Grajales Vergara, Lina Marcela"/>
    <s v="Castelblanco Cardenas Cardenas, Luis Enrique Enrique"/>
    <s v="Ger Gestion Humana y Administrativa - Dir Servicios Administrativos"/>
    <s v="1/01/2024"/>
    <s v="31/12/2024"/>
    <s v="Con Autocontrol"/>
    <s v="El profesional de equipo automotriz indica que en agosto, septiembre, octubre y noviembre no ingresó personal nuevo al área.  La oficina de planta física realizo inducción a los nuevos funcionarios de apoyo, se anexa ayuda de memoria."/>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reportó en Archer indica que en agosto, septiembre, octubre y noviembre no ingresó personal nuevo al área, la oficina de planta física realizo inducción a los nuevos funcionarios de apoyo, esto se puede reflejar en la ayuda de memoria. La evidencia proporcionada en la herramienta Archer demuestra que la ejecución del control se está llevando a cabo conforme la descripción y demás atributos de este."/>
    <s v=""/>
    <s v="Control revisado"/>
    <s v="2/02/2025"/>
    <x v="1"/>
    <x v="1"/>
    <m/>
    <m/>
  </r>
  <r>
    <s v="RP-6197"/>
    <x v="7"/>
    <s v="FND-29552"/>
    <s v="R1-MPFM"/>
    <s v="Riesgos de gestión / estratégicos"/>
    <s v="Abierto"/>
    <s v="MPFM-CP7: Analizar y evaluar órdenes de trabajo de mantenimiento"/>
    <x v="2"/>
    <s v="Analizar y evaluar órdenes de trabajo de mantenimiento"/>
    <s v="Control Vigente"/>
    <s v="Orden de trabajo, Hoja de vida del equipo (Módulo PM-SAP)"/>
    <s v="Baron Peralta, Marco Antonio_x000a_Garay Niño, Alejandra Maria_x000a_Gomez Ortiz, Hernan Oswaldo_x000a_Grajales Vergara, Lina Marcela_x000a_Lopez Parrado, Sonia Patricia_x000a_Restrepo Loaiza, Claudia Ivonne"/>
    <s v="Castelblanco Cardenas Cardenas, Luis Enrique Enrique"/>
    <s v="Ger de Tecnologia - Dir Informacion Tecnica y Geografica_x000a_Ger Gestion Humana y Administrativa - Dir Salud_x000a_Ger Gestion Humana y Administrativa - Dir Servicios Administrativos_x000a_Ger de Tecnologia - Dir Servicios de Electromecanica"/>
    <s v="1/01/2024"/>
    <s v="31/12/2024"/>
    <s v="Con Autocontrol"/>
    <s v="SE ANEXA MUESTREO ALEATORIO DE ORDENES DE TRABAJO EN DONDE SE VERIFICA QUE EL ING PROFESIONAL 21 DIVISIÓN EJECUCIÓN DE MANTENIMIENTO REVISA Y APRUEBA LAS ACTIVIDADES DESCRITAS EN LAS ORDENES DE TRABAJO DEL TERCER CUATRIMESTRE 2024._x000a_ FRENTE AL COMENTARIO DEL MONITOREO SE ACLARA QUE LA VERIFICACIÓN SE VALIDA YA QUE DE LO CONTRARIO EL INGENIERO COORDINADOR DEVUELVE LA ORDEN SI NO LOGRA VALIDAR LA TOTALIDAD DE LA MISMA, EN CASO DE APROBAR LA ORDEN LA VALIDA CON SU FIRMA COMO RESPONSABLE INGENIERO COORDINADOR._x000a_ El ingeniero coordinador recibe las ordenes de parte del personal técnico y tecnólogo con la finalidad de revisar y aprobar con la firma los trabajos ejecutados, consumibles empleados y repuestos instalados. Información que debe revisar al detalle en las ordenes de trabajo y una vez verificadas aprobar con su respectiva firma. (Se anexan ordenes de trabajo donde se evidencia la firma del personal técnico y tecnólogo y personal de mantenimiento)."/>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reportó en Archer las ordenes de trabajo aleatorias en donde el profesional revisa y aprueba las actividades descritas en las ordenes de trabajo del tercer cuatrimestre 2024. La evidencia proporcionada en la herramienta Archer demuestra que la ejecución del control se está llevando a cabo conforme la descripción y demás atributos de este."/>
    <s v=""/>
    <s v="Control revisado"/>
    <s v="2/02/2025"/>
    <x v="1"/>
    <x v="1"/>
    <m/>
    <m/>
  </r>
  <r>
    <s v="RP-6198"/>
    <x v="7"/>
    <s v="FND-29552"/>
    <s v="R1-MPFM"/>
    <s v="Riesgos de gestión / estratégicos"/>
    <s v="Abierto"/>
    <s v="MPFM-CP8: Actualización de la hoja de vida de equipos"/>
    <x v="2"/>
    <s v="Actualización de la hoja de vida de equipos"/>
    <s v="Control Vigente"/>
    <s v="Orden de trabajo, Hoja de vida del equipo (Módulo PM-SAP)"/>
    <s v="Baron Peralta, Marco Antonio_x000a_Cala Omaña, Solyanira_x000a_Garay Niño, Alejandra Maria_x000a_Gomez Ortiz, Hernan Oswaldo_x000a_Grajales Vergara, Lina Marcela_x000a_Lopez Parrado, Sonia Patricia_x000a_Restrepo Loaiza, Claudia Ivonne"/>
    <s v="Castelblanco Cardenas Cardenas, Luis Enrique Enrique"/>
    <s v="Ger de Tecnologia - Dir Informacion Tecnica y Geografica_x000a_Ger Gestion Humana y Administrativa - Dir Salud_x000a_Ger Gestion Humana y Administrativa - Dir Servicios Administrativos_x000a_Ger de Tecnologia - Dir Servicios de Electromecanica"/>
    <s v="1/01/2024"/>
    <s v="31/12/2024"/>
    <s v="Con Autocontrol"/>
    <s v="Se anexa ejemplo creación de equipo ficha técnica con el fin de mantener actualizado el inventario en el modulo Sistema SAP PM."/>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reportó en Archer anexo de ejemplo creación de equipo ficha técnica con el fin de mantener actualizado el inventario en el módulo Sistema SAP PM. La evidencia proporcionada en la herramienta Archer demuestra que la ejecución del control se está llevando a cabo conforme la descripción y demás atributos de este."/>
    <s v=""/>
    <s v="Control revisado"/>
    <s v="2/02/2025"/>
    <x v="1"/>
    <x v="1"/>
    <m/>
    <m/>
  </r>
  <r>
    <s v="RP-6370"/>
    <x v="7"/>
    <s v="FND-29622"/>
    <s v="R4-MPFM"/>
    <s v="Riesgos de ambiental"/>
    <s v="Abierto"/>
    <s v="MPFM-CP13"/>
    <x v="2"/>
    <s v="Realizar una adecuada disposición final de los residuos generados durante el mantenimiento"/>
    <s v="Control Vigente"/>
    <s v="Certificados de disposición final de aceites dieléctricos, solo en caso de llegar a generarse"/>
    <s v="Gomez Ortiz, Hernan Oswaldo_x000a_Lopez Parrado, Sonia Patricia"/>
    <s v="Muñoz Rodriguez, Maira Sofia"/>
    <s v="Ger de Tecnologia - Dir Servicios de Electromecanica"/>
    <s v="1/01/2024"/>
    <s v="31/12/2024"/>
    <s v="Con Autocontrol"/>
    <s v="DURANTE EL ULTIMO CUATRIMESTRE DEL AÑO 2024 NO HUBO CERTIFICADOS DE DISPOSICIÓN FINAL DE ACEITES DIELÉCTRICOS."/>
    <s v="Con Monitoreo/Seguimiento"/>
    <s v="Diseño del control: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del control: Durante el 3 cuatrimestre de 2024 no hubo Certificados de disposición final de aceites dieléctricos provenientes de actividades de mantenimiento preventivo a transformadores."/>
    <s v=""/>
    <s v="Control revisado"/>
    <s v="15/01/2025"/>
    <x v="1"/>
    <x v="0"/>
    <s v="No se requirió aplicar"/>
    <m/>
  </r>
  <r>
    <s v="RP-6371"/>
    <x v="7"/>
    <s v="FND-29623"/>
    <s v="R5-MPFM"/>
    <s v="Riesgos de ambiental"/>
    <s v="Abierto"/>
    <s v="MPFM-CP14"/>
    <x v="2"/>
    <s v="Realizar una adecuada disposición final de los residuos generados durante el mantenimiento"/>
    <s v="Control Vigente"/>
    <s v="Certificados de disposición final de aceites dieléctricos, solo en caso de llegar a generarse"/>
    <s v="Gomez Ortiz, Hernan Oswaldo_x000a_Lopez Parrado, Sonia Patricia"/>
    <s v="Muñoz Rodriguez, Maira Sofia"/>
    <s v="Ger de Tecnologia - Dir Servicios de Electromecanica"/>
    <s v="1/01/2024"/>
    <s v="31/12/2024"/>
    <s v="Con Autocontrol"/>
    <s v="DURANTE EL TERCER CUATRIMESTRE DE 2024 NO HUBO DERRAME DE ACEITES DIELÉCTRICOS, NI DISPOSICIÓN TEMPORAL  DE ACEITE PROVENIENTE DEL ALMACENAMIENTO DE TRANSFORMADORES Y/O EQUIPOS QUE PUEDAN CONTENER O ESTAR CONTAMINADOS CON PCB'S."/>
    <s v="Con Monitoreo/Seguimiento"/>
    <s v="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_x000a_ Ejecución del control: No se presentaron evidencias de la ejecución del control, toda vez que se reporta que durante el tercer cuatrimestre de 2024 no hubo derrame de aceites dieléctricos, durante el almacenamiento de transformadores y/o equipos que puedan contener o estar contaminados con PCB's."/>
    <s v=""/>
    <s v="Control revisado"/>
    <s v="15/01/2025"/>
    <x v="1"/>
    <x v="0"/>
    <s v="No se requirió aplicar"/>
    <m/>
  </r>
  <r>
    <s v="RP-6372"/>
    <x v="7"/>
    <s v="FND-29624"/>
    <s v="R6-MPFM"/>
    <s v="Riesgos de ambiental"/>
    <s v="Abierto"/>
    <s v="MPFM-CP15"/>
    <x v="2"/>
    <s v="Realizar una adecuada disposición final de los residuos generados durante el mantenimiento"/>
    <s v="Control Vigente"/>
    <s v="Certificados de disposición final de aceites usados cuando se generen"/>
    <s v="Gomez Ortiz, Hernan Oswaldo_x000a_Lopez Parrado, Sonia Patricia"/>
    <s v="Muñoz Rodriguez, Maira Sofia"/>
    <s v="Ger de Tecnologia - Dir Servicios de Electromecanica"/>
    <s v="1/01/2024"/>
    <s v="31/12/2024"/>
    <s v="Con Autocontrol"/>
    <s v="Se anexa reporte RESIDUOS PELIGROSOS (RESPEL) - GESTIÓN PARCIAL, para el ultimo cuatrimestre 2024"/>
    <s v="Con Monitoreo/Seguimiento"/>
    <s v="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_x000a_ Ejecución del control: La evidencia que se carga como medio de verificación esta incompleta, toda vez que no se relaciona la cantidad de los residuos peligrosos dispuestos, es importante que esta información sea complementada toda vez que un certificado de disposición final debe contar con todo el desglose de esta información"/>
    <s v=""/>
    <s v="Control revisado"/>
    <s v="15/01/2025"/>
    <x v="1"/>
    <x v="2"/>
    <m/>
    <m/>
  </r>
  <r>
    <s v="RP-6373"/>
    <x v="7"/>
    <s v="FND-29625"/>
    <s v="R7-MPFM"/>
    <s v="Riesgos de ambiental"/>
    <s v="Abierto"/>
    <s v="MPFM-CP16"/>
    <x v="2"/>
    <s v="Realizar una adecuada disposición final de los residuos generados durante el mantenimiento"/>
    <s v="Control Vigente"/>
    <s v="Certificados de disposición final de aceites dieléctricos, solo en caso de llegar a generarse"/>
    <s v="Gomez Ortiz, Hernan Oswaldo_x000a_Lopez Parrado, Sonia Patricia"/>
    <s v="Muñoz Rodriguez, Maira Sofia"/>
    <s v="Ger de Tecnologia - Dir Servicios de Electromecanica"/>
    <s v="1/01/2024"/>
    <s v="31/12/2024"/>
    <s v="Con Autocontrol"/>
    <s v="DURANTE EL TERCER CUATRIMESTRE DE 2024 NO HUBO CERTIFICADOS DE DISPOSICIÓN FINAL DE ACEITES DIELÉCTRICOS PROVENIENTES DE ACTIVIDADES DE MANTENIMIENTO CORRECTIVO A TRANSFORMADORES."/>
    <s v="Con Monitoreo/Seguimiento"/>
    <s v="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_x000a_ Ejecución del control: Durante el tercer cuatrimestre de 2024 no hubo Certificados de disposición final de aceites dieléctricos provenientes de actividades de mantenimiento correctivo a transformadores."/>
    <s v=""/>
    <s v="Control revisado"/>
    <s v="15/01/2025"/>
    <x v="1"/>
    <x v="0"/>
    <s v="No se requirió aplicar"/>
    <m/>
  </r>
  <r>
    <s v="RP-6374"/>
    <x v="7"/>
    <s v="FND-29626"/>
    <s v="R8-MPFM"/>
    <s v="Riesgos de ambiental"/>
    <s v="Abierto"/>
    <s v="MPFM-CP17"/>
    <x v="2"/>
    <s v="Realizar una adecuada disposición final de los residuos generados durante el mantenimiento"/>
    <s v="Control Vigente"/>
    <s v="Certificados de disposición final de aceites usados cuando se generen"/>
    <s v="Gomez Ortiz, Hernan Oswaldo_x000a_Lopez Parrado, Sonia Patricia"/>
    <s v="Muñoz Rodriguez, Maira Sofia"/>
    <s v="Ger de Tecnologia - Dir Servicios de Electromecanica"/>
    <s v="1/01/2024"/>
    <s v="31/12/2024"/>
    <s v="Con Autocontrol"/>
    <s v="SE ANEXA CERTIFICADO DEL 3 CUATRIMESTRE 2024"/>
    <s v="Con Monitoreo/Seguimiento"/>
    <s v="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_x000a_ Ejecución del control: Se realiza el cargue de la evidencia de la ejecución del control que hace referencia al certificado de disposición final de aceites usados en el tercer cuatrimestre"/>
    <s v=""/>
    <s v="Control revisado"/>
    <s v="15/01/2025"/>
    <x v="1"/>
    <x v="1"/>
    <m/>
    <m/>
  </r>
  <r>
    <s v="RP-6375"/>
    <x v="7"/>
    <s v="FND-29627"/>
    <s v="R9-MPFM"/>
    <s v="Riesgos de ambiental"/>
    <s v="Abierto"/>
    <s v="MPFM-CP18"/>
    <x v="2"/>
    <s v="Realizar una adecuada disposición final de los residuos generados durante el mantenimiento"/>
    <s v="Control Vigente"/>
    <s v="Certificados de disposición final de aceites dieléctricos, solo en caso de llegar a generarse"/>
    <s v="Gomez Ortiz, Hernan Oswaldo_x000a_Lopez Parrado, Sonia Patricia"/>
    <s v="Muñoz Rodriguez, Maira Sofia"/>
    <s v="Ger de Tecnologia - Dir Servicios de Electromecanica"/>
    <s v="1/01/2024"/>
    <s v="31/12/2024"/>
    <s v="Con Autocontrol"/>
    <s v="SE ANEXA CORREO ING LOGÍSTICA INFORMANDO QUE NO SE PRESENTO DISPOSICIÓN DE ACEITES  DIELÉCTRICOS POR ESTE CONCEPTO 1 PARA EL ULTIMO CUATRIMESTRE 2024"/>
    <s v="Con Monitoreo/Seguimiento"/>
    <s v="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_x000a_ Ejecución del control: Durante el tercer cuatrimestre no hubo generación de aceites dieléctricos"/>
    <s v=""/>
    <s v="Control revisado"/>
    <s v="15/01/2025"/>
    <x v="1"/>
    <x v="0"/>
    <s v="No se requirió aplicar"/>
    <m/>
  </r>
  <r>
    <s v="RP-6376"/>
    <x v="7"/>
    <s v="FND-29628"/>
    <s v="R10-MPFM"/>
    <s v="Riesgos de ambiental"/>
    <s v="Abierto"/>
    <s v="MPFM-CP19"/>
    <x v="2"/>
    <s v="Realizar una adecuada disposición final de los residuos generados durante el mantenimiento"/>
    <s v="Control Vigente"/>
    <s v="Certificados de disposición final de aceites usados cuando se generen"/>
    <s v="Gomez Ortiz, Hernan Oswaldo_x000a_Lopez Parrado, Sonia Patricia"/>
    <s v="Muñoz Rodriguez, Maira Sofia"/>
    <s v="Ger de Tecnologia - Dir Servicios de Electromecanica"/>
    <s v="1/01/2024"/>
    <s v="31/12/2024"/>
    <s v="Con Autocontrol"/>
    <s v="SE ANEXAN CERTIFICADOS EL ULTIMO CUATRIMESTRE DEL 2024"/>
    <s v="Con Monitoreo/Seguimiento"/>
    <s v="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_x000a_ Ejecución del control: Se realiza el cargue de la evidencia de la ejecución del control que hace referencia al certificado de disposición final de aceites usados en el tercer cuatrimestre"/>
    <s v=""/>
    <s v="Control revisado"/>
    <s v="15/01/2025"/>
    <x v="1"/>
    <x v="1"/>
    <m/>
    <m/>
  </r>
  <r>
    <s v="RP-5301"/>
    <x v="7"/>
    <s v="FND-29473"/>
    <s v="R2-MPFM"/>
    <s v="Riesgos de corrupción"/>
    <s v="Abierto"/>
    <s v="MPFM-CP11: Verificación de la información consignada en la orden de trabajo (Verificación de aviso SAP)"/>
    <x v="2"/>
    <s v="Verificación de la información consignada en la orden de trabajo (Verificación de aviso SAP)"/>
    <s v="Control Vigente"/>
    <s v="Aviso SAP"/>
    <s v="Baron Peralta, Marco Antonio_x000a_Garay Niño, Alejandra Maria_x000a_Gomez Ortiz, Hernan Oswaldo_x000a_Grajales Vergara, Lina Marcela_x000a_Lopez Parrado, Sonia Patricia_x000a_Restrepo Loaiza, Claudia Ivonne"/>
    <s v="Castelblanco Cardenas Cardenas, Luis Enrique Enrique"/>
    <s v="Ger de Tecnologia - Dir Informacion Tecnica y Geografica_x000a_Ger Gestion Humana y Administrativa - Dir Salud_x000a_Ger Gestion Humana y Administrativa - Dir Servicios Administrativos_x000a_Ger de Tecnologia - Dir Servicios de Electromecanica"/>
    <s v="1/01/2024"/>
    <s v="31/12/2024"/>
    <s v="Con Autocontrol"/>
    <s v="SE ANEXAN MUESTREO DE ORDENES DE TRABAJO EN DONDE SE VERIFICA QUE EL ING PROFESIONAL 21 DIVISIÓN EJECUCIÓN DE MANTENIMIENTO REVISA Y APRUEBA LAS ACTIVIDADES DESCRITAS EN LAS ORDENES DE TRABAJO DEL 3 CUATRIMESTRE 2024. , SE CARGAN ALGUNAS ORDENES EN ARCHER TENIENDO EN CUENTA QUE POR SU CAPACIDAD DE ALMACENAMIENTO NO ES POSIBLE CARGAR LA TOTALIDAD DEL MUESTREO."/>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 Adicional a esto, tener en cuenta que en la matriz de riesgos, los controles correctivos no aplican para riesgos de corrupción._x000a_ EJECUCIÓN: En Archer se evidencia que se tiene una estructura para realizar seguimiento a las ordenes de trabajo de acuerdo con los avisos en SAP, sin embargo, se recomienda presentar en formato Excel la relación de las ordenes de trabajo del periodo correspondiente al cuatrimestre."/>
    <s v=""/>
    <s v="Control revisado"/>
    <s v="30/12/2024"/>
    <x v="1"/>
    <x v="1"/>
    <m/>
    <m/>
  </r>
  <r>
    <s v="RP-5302"/>
    <x v="7"/>
    <s v="FND-29473"/>
    <s v="R2-MPFM"/>
    <s v="Riesgos de corrupción"/>
    <s v="Abierto"/>
    <s v="MPFM-CP12: Realizar visitas aleatorias a campo con el fin de validar respuestos sacados del almacén vs el uso real de ellos Se debe realizar como mínimo 2 veces al mes."/>
    <x v="2"/>
    <s v="Realizar visitas aleatorias a campo con el fin de validar respiuestos sacados del almacén vs el uso real de ellos Se debe realizar como mínimo 2 veces al mes."/>
    <s v="Control Vigente"/>
    <s v="Orden de trabajo"/>
    <s v="Garay Niño, Alejandra Maria_x000a_Gomez Ortiz, Hernan Oswaldo_x000a_Lopez Parrado, Sonia Patricia_x000a_Restrepo Loaiza, Claudia Ivonne"/>
    <s v="Castelblanco Cardenas Cardenas, Luis Enrique Enrique"/>
    <s v="Ger de Tecnologia - Dir Informacion Tecnica y Geografica_x000a_Ger Gestion Humana y Administrativa - Dir Salud_x000a_Ger Gestion Humana y Administrativa - Dir Servicios Administrativos_x000a_Ger de Tecnologia - Dir Servicios de Electromecanica"/>
    <s v="1/01/2024"/>
    <s v="31/12/2024"/>
    <s v="Con Autocontrol"/>
    <s v="SE ANEXAN ORDENES DE TRABAJO MUESTREO INGENIEROS COORDINADORES NIVEL 21 EN CAMPO 3 CUATRIMESTRE AÑO 2024."/>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 Adicional a esto, tener en cuenta que en la matriz de riesgos, los controles correctivos no aplican para riesgos de corrupción._x000a_ EJECUCIÓN: En Archer se evidencia que el área presenta los soportes de visitas a terreno durante el periodo en mención, sin embargo se presenta una muestra de las actividades gestionadas, se recomienda gestionar base de datos en Excel que contenga todas las visitas."/>
    <s v=""/>
    <s v="Control revisado"/>
    <s v="30/12/2024"/>
    <x v="1"/>
    <x v="1"/>
    <m/>
    <m/>
  </r>
  <r>
    <s v="RP-9533"/>
    <x v="8"/>
    <s v="FND-31586"/>
    <s v="R104-MPMP"/>
    <s v="Riesgos de gestión / estratégicos"/>
    <s v="Abierto"/>
    <s v="MPMP-CD105: El Gerente Corporativo Nivel 04, Director Técnico Nivel 08 o Jefes de División de la GCAP cada vez que identifiquen falencias en los sistemas o hadware, en el marco del subcomité de control interno,  analiza si son óptimos o suficientes para la gestión del proceso."/>
    <x v="1"/>
    <s v="El Gerente Corporativo Nivel 04, Director Técnico Nivel 08 o Jefes de División de la GCAP cada vez que identifiquen falencias en los sistemas o hadware, en el marco del subcomité de control interno,  analiza si son óptimos o suficientes para la gestión del proceso. En el evento que no esto no se cumpla mediante memorando propondrá/solicitará a la Gerencia de Tecnología las herramientas que puedan suplir las necesidades de la GCAP."/>
    <s v="Control Vigente"/>
    <s v="Actas de las sesiones del comté de pérdidas y/o MPFD0801F01 Memorando interno"/>
    <s v="Gonzalez Godoy, Julio Andres"/>
    <s v="Delgado Munevar Munevar, Aura Patricia Patricia"/>
    <s v="Gerencia Analítica y Pérdida"/>
    <s v="11/12/2024"/>
    <s v="31/12/2025"/>
    <s v="Con Autocontrol"/>
    <s v="Considerando que a 31-dic-24 no se identificaron falencias en los sistemas o hadware, por lo tanto, no se realizó el análisis en el subcomité de control interno."/>
    <s v="Con Monitoreo/Seguimiento"/>
    <s v=" El control se encuentra diseñado de acuerdo con la metodología vigente del DAFP en el 2024. "/>
    <s v="Dado que el control es analizar las falencias en los sistemas de información y solicitar subsanar las mismas a la DSI, se informa que el periodo evaluado no se presentarón falencias por lo que el control no se activo"/>
    <s v="Control revisado"/>
    <s v="27/01/2025"/>
    <x v="0"/>
    <x v="0"/>
    <s v="No se ejecutó en el periodo, no tiene evidencias."/>
    <m/>
  </r>
  <r>
    <s v="RP-9532"/>
    <x v="8"/>
    <s v="FND-31586"/>
    <s v="R104-MPMP"/>
    <s v="Riesgos de gestión / estratégicos"/>
    <s v="Abierto"/>
    <s v="MPMP-CP104: El director técnico  Nivel 08 de Control de Pérdidas de la GCAP realiza seguimiento mensual para evaluar la efectividad del plan de reducción de pérdidas, validando el avance para el cumplimiento de las metas del proceso."/>
    <x v="2"/>
    <s v="El director técnico  Nivel 08 de Control de Pérdidas de la GCAP realiza seguimiento mensual para evaluar la efectividad del plan de reducción de pérdidas, validando el avance para el cumplimiento de las metas del proceso. En el evento que se evidencie incumplimiento, se remite memorandos a las áreas involucradas. Si se evidencia que el plan está siendo efectivo, el resultado se consigna en un informe de gestión en el formato MPFD0801F08 &quot;Informe&quot;."/>
    <s v="Control Vigente"/>
    <s v="MPFD0801F08 Informe de gestión MPFD0801F01 Memorando interno"/>
    <s v="Gonzalez Godoy, Julio Andres"/>
    <s v="Delgado Munevar Munevar, Aura Patricia Patricia"/>
    <s v="Gerencia Analítica y Pérdida"/>
    <s v="11/12/2024"/>
    <s v="31/12/2025"/>
    <s v="Con Autocontrol"/>
    <s v="Se efectuó seguimiento al PRP a corte de 30 de noviembre de 2024. Se adjunta informe. "/>
    <s v="Con Monitoreo/Seguimiento"/>
    <s v=" El control se encuentra diseñado de acuerdo con la metodología vigente del DAFP en el 2024. "/>
    <s v="Se carga la evidencia del seguimiento al PRP a corte de 30 de noviembre de 2024, por medio de informe, es necesario para próximo autocontrol que se cargue adicional el memorando. Los informes se deben cargar firmados"/>
    <s v="Control revisado"/>
    <s v="27/01/2025"/>
    <x v="0"/>
    <x v="1"/>
    <m/>
    <m/>
  </r>
  <r>
    <s v="RP-9530"/>
    <x v="8"/>
    <s v="FND-31584"/>
    <s v="R102-MPMP"/>
    <s v="Riesgos de seguridad de la información"/>
    <s v="Abierto"/>
    <s v="MPMP-CC102"/>
    <x v="0"/>
    <s v="El Gerente Corporativo de la GCAP solicita mediante memorando a la Dirección de Servicios de Informática, cada que se identifique un evento de pérdida de la información, la restauración de las copias de seguridad de los equipos. En caso que no se cuente con copia de seguridad, el equipo de la DCP realizará recolección de información y consolidación a fin de contar con información del proceso y se almacenará en el fileserver de la GCAP."/>
    <s v="Control Vigente"/>
    <s v="MPFD0801F01 Memorandos internos"/>
    <s v="Gonzalez Godoy, Julio Andres"/>
    <s v="Ramirez Cancelado, Luis Fernando"/>
    <s v="Gerencia Analítica y Pérdida"/>
    <s v="11/12/2024"/>
    <s v="31/12/2025"/>
    <s v="Con Autocontrol"/>
    <s v="Considerando que a 31-dic-24 no se han identificado eventos de pérdida de la información, no se han solicitado restauraciones de copias de seguridad de los equipos. "/>
    <s v="Con Monitoreo/Seguimiento"/>
    <s v="DISEÑO: La descripción del control es clara y entendible; sin embargo se debe indicar un detalle mayor la descripción de los parámetros establecidos en la metodología de administración de riesgos, tales como: frecuencia, responsable, propósito, evidencias y criterios de revisión y de aceptación o rechazo._x000a_ j_x000a_  _x000a_ EJECUCIÓN: Se evidencia que durante el periodo de monitoreo, en  el área se ejecutó el control propuesto ya que se consignó en Archer que no se presentaron situaciones que ameritaran el envío del memorando con el fin de recuperar la información."/>
    <s v=""/>
    <s v="Control revisado"/>
    <s v="23/01/2025"/>
    <x v="0"/>
    <x v="0"/>
    <s v="No se ejecutó en el periodo, no tiene evidencias."/>
    <m/>
  </r>
  <r>
    <s v="RP-9531"/>
    <x v="8"/>
    <s v="FND-31585"/>
    <s v="R103-MPMP"/>
    <s v="Riesgos de seguridad de la información"/>
    <s v="Abierto"/>
    <s v="MPMP-CP103"/>
    <x v="2"/>
    <s v="El Director Nivel 08 de la Dirección Analítica, semestralmente, solicita a la DSI el listado de usuarios que tienen acceso a la carpeta del fileserver donde se almacena la información del modelo de analítica para la detección del fraude de agua con el propósito de verificar que usuarios no autorizados no tengan acceso a la información. En caso de identificar el acceso de usuarios ajenos, mediante memorando, solicita la desactivación de estos."/>
    <s v="Control Vigente"/>
    <s v="MPFD0801F01 Memorando interno"/>
    <s v="Gonzalez Godoy, Julio Andres"/>
    <s v="Ramirez Cancelado, Luis Fernando"/>
    <s v="Gerencia Analítica y Pérdida"/>
    <s v="11/12/2024"/>
    <s v="31/12/2025"/>
    <s v="Con Autocontrol"/>
    <s v="Considerando que no ha transcurrido un semestre desde el momento de la formulación del control, se estima que la solicitud se efectúe durante el primer semestre de 2025."/>
    <s v="Con Monitoreo/Seguimiento"/>
    <s v="DISEÑO: La descripción del control es clara y entendible; cumple con los parámetros establecidos en la metodología de administración de riesgos: frecuencia, responsable, propósito, evidencias y criterios de revisión y de aceptación o rechazo; sin embargo se podría cambiar la frecuencia para que sea trimestral por lo menos y el requerimiento se envíe a la mesa de ayuda 7777, ya sea mediante correo electrónico del Director del área._x000a_ EJECUCIÓN: Se evidencia que durante el periodo de monitoreo, no se carga ninguna evidencia declarada como medio de verificación, debido a que como lo informa el área no ha transcurrido el tiempo suficiente para generar el requerimiento a la DSI para la atención y validación del área._x000a_  "/>
    <s v=""/>
    <s v="Control revisado"/>
    <s v="23/01/2025"/>
    <x v="0"/>
    <x v="0"/>
    <s v="No se ejecutó en el periodo, no tiene evidencias."/>
    <m/>
  </r>
  <r>
    <s v="RP-9529"/>
    <x v="8"/>
    <s v="FND-31583"/>
    <s v="R101-MPMP"/>
    <s v="Riesgos de corrupción"/>
    <s v="Abierto"/>
    <s v="MPMP-CD101: El Gerente Corporativo, Director Técnico o Jefe de División, cada vez que reciba una denuncia o se identifique un presunto acto de corrupción, analiza el caso e identifica si el personal involucrado hace parte o está ejecutando actividades del proceso."/>
    <x v="1"/>
    <s v="El Gerente Corporativo, Director Técnico o Jefe de División, cada vez que reciba una denuncia o se identifique un presunto acto de corrupción, analiza el caso e identifica si el personal involucrado hace parte o está ejecutando actividades del proceso. En caso de cumplir con lo anterior, se remite mediante memorando el caso a la Oficina de Control Interno Disciplinario para que se surta el debido proceso; de lo contrario, se remite la información al jefe del área a la que pertenezca la persona involucrada."/>
    <s v="Control Vigente"/>
    <s v="MPFD0801F01 Memorandos internos"/>
    <s v="Gonzalez Godoy, Julio Andres"/>
    <s v="Delgado Munevar Munevar, Aura Patricia Patricia"/>
    <s v="Gerencia Analítica y Pérdida"/>
    <s v="11/12/2024"/>
    <s v="31/12/2025"/>
    <s v="Con Autocontrol"/>
    <s v="Considerando que a corte 31-dic-24 no se han recibido denuncias o identificado presuntos acto de corrupción no procedió el análisis."/>
    <s v="Con Monitoreo/Seguimiento"/>
    <s v="El control se encuentra diseñado de acuerdo con la metodología vigente del DAFP "/>
    <s v=" El control no tuvo que activarse en este corte  dado que no se han recibido denuncias o identificado presuntos acto de corrupción que conlleven a realizar un análisis."/>
    <s v="Control revisado"/>
    <s v="30/12/2024"/>
    <x v="0"/>
    <x v="0"/>
    <s v="No se ejecutó en el periodo, no tiene evidencias."/>
    <m/>
  </r>
  <r>
    <s v="RP-6076"/>
    <x v="9"/>
    <s v="FND-29526"/>
    <s v="R17-MPFA"/>
    <s v="Riesgos de seguridad de la información"/>
    <s v="Abierto"/>
    <s v="MPFA-CC10: Coordinar el envío de encuestas de percepción de satisfacción del usuario"/>
    <x v="0"/>
    <s v="Coordinar el envío de encuestas de percepción de satisfacción del usuario_x000a_El profesional de la Dirección Rentabilidad Costos y Gastos coordina el envío de la encuesta de percepción de satisfacción del usuario a todas las ARS,  recibe las encuestas diligenciadas y  tabula en el aplicativo en Excel, actualizar la presentación estándar, determinar hallazgos y definir acciones de mejora y remite a cada una de las ARS el informe de gestión de servicios compartidos"/>
    <s v="Control Vigente"/>
    <s v="Informe de gestión de servicios compartidos"/>
    <s v="Alayon Vargas, Olga Teresa_x000a_Romero Barbosa, Ana Maria"/>
    <s v="Ramirez Cancelado, Luis Fernando"/>
    <s v="Secretaria General - Dir Seguros"/>
    <s v="1/01/2024"/>
    <s v="31/12/2024"/>
    <s v="Con Autocontrol"/>
    <s v="Se anexa informe de gestión de servicios compartidos, en el cual se obtuvo una calificación de 4,45, ocupando el tercer lugar a nivel de empresa. "/>
    <s v="Con Monitoreo/Seguimiento"/>
    <s v="DISEÑO: Se debe fortalecer el diseño del control, de acuerdo con los parámetros definidos en la metodología de Administración de riesgos vigente, ya que esta debe contener de manera explícita la descripción, frecuencia, responsable, metodología de aplicación, criterios de aceptación o rechazo, desviaciones y evidencia._x000a_ EJECUCIÓN: Se evidencia el cargue del informe de servicios compartidos, del año 2023 en el que se corrobora la información entregada por el profesional de la Dirección de seguros "/>
    <s v=""/>
    <s v="Control revisado"/>
    <s v="16/01/2025"/>
    <x v="1"/>
    <x v="1"/>
    <s v="Al ser control correctivo, no se requirió aplicar"/>
    <m/>
  </r>
  <r>
    <s v="RP-7023"/>
    <x v="9"/>
    <s v="FND-29518_x000a_FND-29520_x000a_FND-29522_x000a_FND-29524"/>
    <s v="R9-MPFA_x000a_R11-MPFA_x000a_R13-MPFA_x000a_R15-MPFA"/>
    <s v="Riesgos de gestión / estratégicos"/>
    <s v="Abierto"/>
    <s v="MPFA-CC10: Coordinar el envío de encuestas de percepción de satisfacción del usuario"/>
    <x v="0"/>
    <s v="Coordinar el envío de encuestas de percepción de satisfacción del usuario_x000a_El profesional de la Dirección Rentabilidad Costos y Gastos coordina el envío de la encuesta de percepción de satisfacción del usuario a todas las ARS,  recibe las encuestas diligenciadas y  tabula en el aplicativo en Excel, actualizar la presentación estándar, determinar hallazgos y definir acciones de mejora y remite a cada una de las ARS el informe de gestión de servicios compartidos"/>
    <s v="Control Vigente"/>
    <s v="Informe de gestión de servicios compartidos"/>
    <s v="Alayon Vargas, Olga Teresa_x000a_Romero Barbosa, Ana Maria"/>
    <s v="Camacho Luna Luna, Gladys"/>
    <s v="Secretaria General - Dir Seguros"/>
    <s v="1/01/2024"/>
    <s v="31/12/2024"/>
    <s v="Con Autocontrol"/>
    <s v="Se anexa informe de gestión de servicios compartidos, en el cual se obtuvo una calificación de 4,45, ocupando el tercer lugar a nivel de empresa. "/>
    <s v="Con Monitoreo/Seguimiento"/>
    <s v="Se debe ajustar el control teniendo en cuenta la metodología del diseño de controles del DAFP, se observa encuesta efectuada por la Dirección de Rentabilidad y Costos correspondiente al año 2023 donde la Dirección Seguros ocupo un tercer puesto entre las APS."/>
    <s v=""/>
    <s v="Control revisado"/>
    <s v="30/12/2024"/>
    <x v="1"/>
    <x v="1"/>
    <m/>
    <m/>
  </r>
  <r>
    <s v="RP-6078"/>
    <x v="9"/>
    <s v="FND-29517_x000a_FND-29518"/>
    <s v="R8-MPFA_x000a_R9-MPFA"/>
    <s v="Riesgos de gestión / estratégicos"/>
    <s v="Abierto"/>
    <s v="MPFA-CC24: Estipular en los términos y condiciones del contrato se  una cláusula denominada amparo automático de nuevos bienes aplicables a todas las pólizas, cuya finalidad es garantizar el amparo de los nuevos bienes adquiridos o los bienes omitidos en la relación inicial reportada a la aseguradora"/>
    <x v="0"/>
    <s v="Estipular en los términos y condiciones del contrato se  una cláusula denominada amparo automático de nuevos bienes aplicables a todas las pólizas, cuya finalidad es garantizar el amparo de los nuevos bienes adquiridos o los bienes omitidos en la relación inicial reportada a la aseguradora"/>
    <s v="Control Vigente"/>
    <s v="Condiciones y términos de la invitación"/>
    <s v="Alayon Vargas, Olga Teresa_x000a_Romero Barbosa, Ana Maria"/>
    <s v="Camacho Luna Luna, Gladys"/>
    <s v="Secretaria General - Dir Seguros"/>
    <s v="1/01/2024"/>
    <s v="31/12/2024"/>
    <s v="Con Autocontrol"/>
    <s v="En el documento CONDICIONES TÉCNICAS OBLIGATORIAS, CONDICIONES TÉCNICAS APLICABLES A TODAS LAS PÓLIZAS, para el proceso de contratación vigente para el programa de seguros de la EAAB ESP, quedó definida la siguiente condición &quot;4. Amparo automático de nuevos bienes: Todos los nuevos bienes, adquiridos por la EAAB-ESP durante la vigencia de las pólizas, localizados dentro o fuera de los predios del asegurado, quedan amparados automáticamente contra pérdidas o daños, o gastos, o costos, o todo combinado, causados por cualquiera de los riesgos cubiertos. Igualmente, tendrán amparo automático los bienes omitidos en la relación inicial -si hubiere lugar a ella-, con el respectivo cobro de la prima correspondiente.&quot; "/>
    <s v="Con Monitoreo/Seguimiento"/>
    <s v="El control debe ser ajustado de acuerdo con la metodología del diseño de controles del DAFP, se encuentra anexo al autocontrol las condiciones técnicas aplicables a todas las póliza donde se establece en el numeral 4:Amparo automático de nuevos bienes: Todos los nuevos bienes, adquiridos por la EAAB-ESP durante la vigencia de las pólizas, localizados dentro o fuera de los predios del asegurado, quedan amparados automáticamente contra pérdidas o daños, o gastos, o costos, o todo combinado, causados por cualquiera de los riesgos cubiertos. Igualmente, tendrán amparo automático los bienes omitidos en la relación inicial -si hubiere lugar a ella-, con el respectivo cobro de la prima correspondiente._x000a_ Lo anterior para que continué el proceso de contratación, por lo cual se da efectividad al control."/>
    <s v=""/>
    <s v="Control revisado"/>
    <s v="30/12/2024"/>
    <x v="1"/>
    <x v="1"/>
    <m/>
    <m/>
  </r>
  <r>
    <s v="RP-6082"/>
    <x v="9"/>
    <s v="FND-29519"/>
    <s v="R10-MPFA"/>
    <s v="Riesgos de gestión / estratégicos"/>
    <s v="Abierto"/>
    <s v="MPFA-CC31: Generar reporte en sap: El auxiliar administrativo con el rol de almacenista genera reporte en SAP  “Listado de Stock a la Fecha” (cantidad, valor y almacén), identifica las diferencias presentadas y envía al Jefe División de Almacenes, para que se efectúe la contabilización de diferencias a través de IFUMM042 “Contabilización de diferencias de Inventario."/>
    <x v="0"/>
    <s v="Generar reporte en sap: El auxiliar administrativo con el rol de almacenista genera reporte en SAP  “Listado de Stock a la Fecha” (cantidad, valor y almacén), identifica las diferencias presentadas y envía al Jefe División de Almacenes, para que se efectúe la contabilización de diferencias a través de IFUMM042 “Contabilización de diferencias de Inventario. _x000a_El Director Administración Activos Fijos remite a la Oficina de Control Disciplinario Interno memorando interno con el archivo de las diferencias presentadas, para fines pertinentes"/>
    <s v="Control Vigente"/>
    <s v="Informe de diferencias presentadas en cada almacén_x000a_MPFD0801F01 Memorando interno dirigido a la Oficina Control Disciplinario Interno"/>
    <s v="Bustos Acosta Acosta, Oscar Alberto Alberto_x000a_Sanabria Cubillos, Andres Esteban"/>
    <s v="Camacho Luna Luna, Gladys"/>
    <s v="Ger Gestion Humana y Administrativa - Dir Administracion Activos Fijos"/>
    <s v="1/01/2024"/>
    <s v="31/12/2024"/>
    <s v="Con Autocontrol"/>
    <s v="La Dirección Administración Activos Fijos - División Almacenes, está efectuando la toma física del inventario de materiales con la Organización Levin de Colombia S.A.S., mediante contrato No. 2-05-14700-1513-2024, con fecha de inicio del 2 de octubre de 2024._x000a_ Por lo anterior, una vez se culmine la toma del inventario anual de materiales, se cargarán los reportes del inventario de materiales._x000a_ El control de inventarios se realizó mediante inventario cíclico efectuado en junio de 2024, previo al inicio del inventario de materiales anual, se realizó la toma cíclica de inventarios en los Almacenes que administra la Dirección Administración Activos Fijos, con el fin de validar el valor, la ubicación y el control de los materiales de mayor rotación._x000a_ De acuerdo al inventario efectuado, no se presentaron diferencias y por consiguiente, no se envió memorando a la Oficina Control Disciplinario Interno. Se adjuntan planillas de la toma de inventario, teniendo en cuenta que seguido del inventario cíclico realizado en junio, inicio el inventario anual de los almacenes, motivo por el cual no se programo inventario cíclico."/>
    <s v="Con Monitoreo/Seguimiento"/>
    <s v="Se requiere ajustar el control de acuerdo con la metodología del diseño de controles del DAPF; el autocontrol reportar que se esta realizando inventario anual por lo tanto no se puede establecer si existen diferencias; con el inventario cíclico no se presentaron diferencias."/>
    <s v=""/>
    <s v="Control revisado"/>
    <s v="30/12/2024"/>
    <x v="1"/>
    <x v="4"/>
    <s v="No se puede determinar como se lleva a cabo el control"/>
    <m/>
  </r>
  <r>
    <s v="RP-6083"/>
    <x v="9"/>
    <s v="FND-29519"/>
    <s v="R10-MPFA"/>
    <s v="Riesgos de gestión / estratégicos"/>
    <s v="Abierto"/>
    <s v="MPFA-CC32: Realizar compensaciones."/>
    <x v="0"/>
    <s v="Realizar compensaciones._x000a_El auxiliar administrativo con el rol de almacenista registra en la herramienta SAP y realiza compensaciones cuantificando las diferencias en cantidades y valor. Se le envia al Jefe División de Almacenes con sus respectivos soportes y firma en constancia de aceptación de las mismas. Con los soportes originados en posibles errores u omisiones en los registros recibidos del almacenista y Jefe División Almacenes y las compensaciones se elabora un informe definitivo por cada almacén del inventario anual, cuantificando cantidades y el valor de las diferencias si la hay. Documento que debe ser firmado por todos los participantes y responsables."/>
    <s v="Control Vigente"/>
    <s v="Análisis de diferencias_x000a_Informe de compensaciones"/>
    <s v="Bustos Acosta Acosta, Oscar Alberto Alberto_x000a_Sanabria Cubillos, Andres Esteban"/>
    <s v="Camacho Luna Luna, Gladys"/>
    <s v="Ger Gestion Humana y Administrativa - Dir Administracion Activos Fijos"/>
    <s v="1/01/2024"/>
    <s v="31/12/2024"/>
    <s v="Con Autocontrol"/>
    <s v="La Dirección Administración Activos Fijos - División Almacenes, está efectuando la toma física del inventario de materiales con la Organización Levin de Colombia S.A.S., mediante contrato No. 2-05-14700-1513-2024, con acta de inicio del 2 de octubre de 2024._x000a_ Por lo anterior, una vez se culmine la toma del inventario anual de materiales, se cargarán los reportes del inventario de materiales."/>
    <s v="Con Monitoreo/Seguimiento"/>
    <s v="Se requiere ajustar el control de acuerdo con la metodología del DAFP, el autocontrol reporta que se dio inicio al contrato Prestación de servicios para realizar el inventario físico de materiales que administra la Dirección Administración Activos Fijos de la EAAB-ESP – División de almacenes y PTAR Salitre No. 2-05-14700-1513-2024, con acta de inicio del 2 de octubre de 2024 para la toma de inventario anual, se anexan presentaciones del avance obtenido; sin embargo los anexos difieren del medio de verificación Análisis de diferencias- Informe, por lo cual no se puede validar si el control es eficaz. "/>
    <s v=""/>
    <s v="Control revisado"/>
    <s v="30/12/2024"/>
    <x v="1"/>
    <x v="4"/>
    <m/>
    <m/>
  </r>
  <r>
    <s v="RP-6084"/>
    <x v="9"/>
    <s v="FND-29520"/>
    <s v="R11-MPFA"/>
    <s v="Riesgos de gestión / estratégicos"/>
    <s v="Abierto"/>
    <s v="MPFA-CC37: Analizar los sobrantes y activos no ubicados"/>
    <x v="0"/>
    <s v="Analizar los sobrantes y activos no ubicados_x000a_El profesional nivel 20 analiza cruces entre sobrantes y activos no ubicados del inventario anual presentado por el contratista y realiza los ajustes correspondientes con la afectación en el módulo MM de SAP"/>
    <s v="Control Vigente"/>
    <s v="Informe de la revisión de los cruces justificados y aprobados"/>
    <s v="Bustos Acosta Acosta, Oscar Alberto Alberto_x000a_Sanabria Cubillos, Andres Esteban"/>
    <s v="Camacho Luna Luna, Gladys"/>
    <s v="Ger Gestion Humana y Administrativa - Dir Administracion Activos Fijos"/>
    <s v="1/01/2024"/>
    <s v="31/12/2024"/>
    <s v="Con Autocontrol"/>
    <s v="La Dirección Administración Activos Fijos, circularizó a las áreas de la Empresa que tienen a cargo activos, y que no fueron ubicados en la ejecución del contrato de la toma física del Inventario de la vigencia 2024, a cargo de la compañía Stratuss S.A.S._x000a_ Para verificación del proceso, se adjunta informe de gestión de activos no ubicados."/>
    <s v="Con Monitoreo/Seguimiento"/>
    <s v="Se requiere ajustar el control siguiendo la metodología del diseño de controles del DAFP; el autocontrol reporta informe fechado el 30 de noviembre donde seleccionaron quinientos (500) activos fijos no ubicados de la base del inventario realizado en el año 2023, los cuales fueron circularizados a las áreas responsables mediante memorando interno; sin embargo, difiere del medio de verificación &quot;Informe de la revisión de los cruces justificados y aprobados&quot; por lo cual no es efectivo el control."/>
    <s v=""/>
    <s v="Control revisado"/>
    <s v="30/12/2024"/>
    <x v="1"/>
    <x v="4"/>
    <m/>
    <m/>
  </r>
  <r>
    <s v="RP-6085"/>
    <x v="9"/>
    <s v="FND-29521"/>
    <s v="R12-MPFA"/>
    <s v="Riesgos de gestión / estratégicos"/>
    <s v="Abierto"/>
    <s v="MPFA-CC40: Crear aviso para la reclamación del siniestro por activos y/o materiales custodiados"/>
    <x v="0"/>
    <s v="Crear aviso para la reclamación del siniestro por activos y/o materiales custodiados_x000a_El jefe de la división almacén crea aviso de servicio J4 para la reclamación del siniestro por activos y/o materiales custodiados en los almacenes, a la Dirección Seguros con los soportes documentales respectivos;  una vez ha finalizado el servicio de tramité de reclamaciones del seguro respectivo y finaliza el procedimiento el auxiliar administrativo realiza la salida de los materiales en el IFUMM029 “Salida de mercancía por siniestro”; para el caso de los activos fijos el profesional especializado de la Dirección Administración Activos Fijos realiza en SAP la baja del activo siniestrado, en caso que la reposición del activo sea en especie procede a incorporar en la PPYE el nuevo activo."/>
    <s v="Control Vigente"/>
    <s v="Aviso J4 con soportes documentales"/>
    <s v="Bustos Acosta Acosta, Oscar Alberto Alberto_x000a_Sanabria Cubillos, Andres Esteban"/>
    <s v="Camacho Luna Luna, Gladys"/>
    <s v="Ger Gestion Humana y Administrativa - Dir Administracion Activos Fijos"/>
    <s v="1/01/2024"/>
    <s v="31/12/2024"/>
    <s v="Con Autocontrol"/>
    <s v="La Dirección Administración Activos Fijos - División Almacenes, informa que durante el periodo comprendido entre 1 de septiembre y 27 de diciembre de 2024 no se han presentado siniestros que generen la creación de avisos J4."/>
    <s v="Con Monitoreo/Seguimiento"/>
    <s v="Se requiere ajustar el control de acuerdo con la metodología del DAFP; no se registran evidencias que den cuenta si el control es efectivo debido a que en el autocontrol se argumenta que no se realizaron avisos SAP con clase J4"/>
    <s v=""/>
    <s v="Control revisado"/>
    <s v="30/12/2024"/>
    <x v="1"/>
    <x v="0"/>
    <s v="Al ser control correctivo, no se requirió aplicar"/>
    <m/>
  </r>
  <r>
    <s v="RP-6086"/>
    <x v="9"/>
    <s v="FND-29521"/>
    <s v="R12-MPFA"/>
    <s v="Riesgos de gestión / estratégicos"/>
    <s v="Abierto"/>
    <s v="MPFA-CC41:  Reportar los materiales siniestrados al supervisor del contrato de suministro."/>
    <x v="0"/>
    <s v="Reportar los materiales siniestrados al supervisor del contrato de suministro."/>
    <s v="Control Vigente"/>
    <s v="MPFD0801F01 Memorando interno_x000a_y/o correo electrónico"/>
    <s v="Bustos Acosta Acosta, Oscar Alberto Alberto_x000a_Sanabria Cubillos, Andres Esteban"/>
    <s v="Camacho Luna Luna, Gladys"/>
    <s v="Ger Gestion Humana y Administrativa - Dir Administracion Activos Fijos"/>
    <s v="1/01/2024"/>
    <s v="31/12/2024"/>
    <s v="Con Autocontrol"/>
    <s v="La Dirección Administración Activos Fijos - División Almacenes, no generó memorandos, debido a que, durante el periodo comprendido entre el 1 de septiembre y 27 de diciembre de 2024 no se presentaron siniestros de materiales o activos en custodia."/>
    <s v="Con Monitoreo/Seguimiento"/>
    <s v="El autocontrol registra que no se presentaron  materiales siniestrados.  Se requiere ajustar el control según metodología del DAFP."/>
    <s v=""/>
    <s v="Control revisado"/>
    <s v="30/12/2024"/>
    <x v="1"/>
    <x v="0"/>
    <s v="Al ser control correctivo, no se requirió aplicar"/>
    <m/>
  </r>
  <r>
    <s v="RP-6087"/>
    <x v="9"/>
    <s v="FND-29522"/>
    <s v="R13-MPFA"/>
    <s v="Riesgos de gestión / estratégicos"/>
    <s v="Abierto"/>
    <s v="MPFA-CC46: Notificar al contratista los incumplimientos o interrupciones en la prestación de los servicios, de proceder se hace los descuentos en la facturacion correspondiente (no incluye servicios publicos)"/>
    <x v="0"/>
    <s v="Notificar al contratista los incumplimientos o interrupciones en la prestación de los servicios, de proceder se hace los descuentos en la facturacion correspondiente (no incluye servicios publicos)"/>
    <s v="Control Vigente"/>
    <s v="MPFD0801F02 Carta Externa_x000a_Correo electrónico"/>
    <s v="Baron Peralta, Marco Antonio_x000a_Grajales Vergara, Lina Marcela"/>
    <s v="Camacho Luna Luna, Gladys"/>
    <s v="Ger Gestion Humana y Administrativa - Dir Servicios Administrativos"/>
    <s v="1/01/2024"/>
    <s v="31/12/2024"/>
    <s v="Con Autocontrol"/>
    <s v="Durante los meses de agosto, septiembre, octubre y noviembre de 2024  los contratos de Arrendamiento vehículos, arrendamiento motos,  suministro baterías, suministro combustibles, Suministro llantas, suministro repuestos, suministro lubricantes,  monitoreo satelital,  entre otros. es preciso indicar que no se generaron descuentos. Los contratos, 9-05-14500-0077-2024, 2-06-14500-1375-2024 y 2-06-14500-1296-2024 no se presentaron notificaciones por incumplimiento o interrupciones, en la prestación del servicio y suministro de elementos en los meses de referencia.   Los descuentos que se realizaron en el contrato 1-05-14500-1302-2024 UNION TEMPORAL VCT EMPRESARIAL 2024, relacionada a continuación con sus anexos, los cuales se enviaron vía correo electrónico al contratista en el formato MPFD0801F02 Carta Externa y se evidencian en el archivo electrónico Lotus. Descuentos facturación del 16 de jul al 31 de agosto de 2024. Descuentos facturación del 1 al 30 de septiembre de 2024. Descuentos facturación del 1 al 31 de octubre de 2024. Descuentos facturación del 1 al 30 de noviembre de 2024._x000a_ Los descuentos que se realizaron en el contrato 1-05-14500-1301-2024 UNION TEMPORAL NUTRICASINOS 2024, relacionada a continuación con sus anexos, los cuales se enviaron vía correo electrónico al contratista en el formato MPFD0801F02 Carta Externa y se evidencian en el archivo electrónico Lotus. En los meses de Julio, agosto y octubre no se realizaron descuentos. Descuentos facturación del 1 al 30 de septiembre de 2024.. Descuentos facturación del 1 al 30 de noviembre de 2024."/>
    <s v="Con Monitoreo/Seguimiento"/>
    <s v="El autocontrol registra que los contratos contrato 1-05-14500-1302-2024 UNION TEMPORAL VCT EMPRESARIAL 2024 y el 1-05-14500-1301-2024 UNION TEMPORAL NUTRICASINOS 2024, les fue notificado mediante carta externa con descuentos, así:_x000a_ Para el primer contrato: facturas 16 de jul al 31 de agosto de 2024, 1 al 30 de septiembre de 2024, 1 al 31 de octubre de 2024 y del 1 al 30 de noviembre de 2024._x000a_ En cuanto al segundo contrato los descuentos se realizaron  1 al 30 de septiembre de 2024 y del 1 al 30 de noviembre de 2024._x000a_ Es importante redactar el control que dé cumplimiento a la metodología del DAFP-"/>
    <s v=""/>
    <s v="Control revisado"/>
    <s v="30/12/2024"/>
    <x v="1"/>
    <x v="1"/>
    <m/>
    <m/>
  </r>
  <r>
    <s v="RP-6088"/>
    <x v="9"/>
    <s v="FND-29523"/>
    <s v="R14-MPFA"/>
    <s v="Riesgos de gestión / estratégicos"/>
    <s v="Abierto"/>
    <s v="MPFA-CC49: Solicitar presupuesto para construcciones en curso"/>
    <x v="0"/>
    <s v="Solicitar presupuesto para construcciones en curso_x000a_Solicita mediante formato MPFD0801F01 “Memorando Interno” dirigido a la Dirección de Planeación y Control de Inversiones, adjuntado el formato MPFF0101F01 “Plantilla de Información Presupuestal” , Plan Plurianual de Inversiones y la correspondiente plantilla de presentación al Comité Corporativo, la modificación a que haya lugar."/>
    <s v="Control Vigente"/>
    <s v="MPFD0801F01_x000a_“Memorando Interno”_x000a__x000a_MPFF010F01_x000a_“Plantilla de información presupuestal”_x000a__x000a_Plan Plurianual de Inversiones_x000a__x000a_Plantilla de presentación a comité corporativo"/>
    <s v="Baron Peralta, Marco Antonio_x000a_Grajales Vergara, Lina Marcela"/>
    <s v="Camacho Luna Luna, Gladys"/>
    <s v="Ger Gestion Humana y Administrativa - Dir Servicios Administrativos"/>
    <s v="1/01/2024"/>
    <s v="31/12/2024"/>
    <s v="Con Autocontrol"/>
    <s v="No es posible enviar plantillas presupuestales con corte a noviembre de 2024 teniendo en cuenta que el presupuesto solo se solicita una vez para la vigencia 2024_x000a_ Se adjunta lo relacionado con la maduración de proyectos que hacen parte del POAI 2024, que evidencia los proyectos de inversión de la Dirección de Servicios Administrativos y el seguimiento que hace la Dirección de Inversiones de Planeamiento y Control, igualmente se puede visualizar en el siguiente link:_x000a_ https://app.powerbi.com/view?r=eyJrIjoiOWJkYzEyNDgtMDhlZS00YjlkLWFhYTQtY2JkYWUwMWYwYTAxIiwidCI6IjI5ODA2ZWExLWRiODYtNGI5Ni1iYTJiLTU1ODY3OTM5MmJhNSIsImMiOjR9_x000a_ En este enlace aparecen los proyectos de inversión de la Dirección de Servicios Administrativos y el seguimiento que hace la Dirección de Inversiones de Planeamiento y Control con corte a 30 de noviembre de 2024."/>
    <s v="Con Monitoreo/Seguimiento"/>
    <s v="Se debe realizar ajuste en el control para que cumpla con la metodología del DAFP; el autocontrol anexa estadísticas con la maduración de los proyectos 2024 no se puede evidenciar la efectividad del control debido a que las evidencias difieren del medio de verificación_; MPFD0801F01 “Memorando Interno” MPFF010F01 “Plantilla de información presupuestal” Plan Plurianual de Inversiones Plantilla de presentación a comité corporativo"/>
    <s v=""/>
    <s v="Control revisado"/>
    <s v="30/12/2024"/>
    <x v="1"/>
    <x v="4"/>
    <m/>
    <m/>
  </r>
  <r>
    <s v="RP-6089"/>
    <x v="9"/>
    <s v="FND-29523"/>
    <s v="R14-MPFA"/>
    <s v="Riesgos de gestión / estratégicos"/>
    <s v="Abierto"/>
    <s v="MPFA-CC50: Realiza el reporte de Incidente de Trabajo en el formato interno de la EAAB-ESP “Reporte de Incidentes de Trabajo”"/>
    <x v="0"/>
    <s v="Realiza el reporte de Incidente de Trabajo en el formato interno de la EAAB-ESP “Reporte de Incidentes de Trabajo”"/>
    <s v="Control Vigente"/>
    <s v="Reporte de Incidentes de Trabajo  MPEH0912F02"/>
    <s v="Baron Peralta, Marco Antonio_x000a_Grajales Vergara, Lina Marcela"/>
    <s v="Camacho Luna Luna, Gladys"/>
    <s v="Ger Gestion Humana y Administrativa - Dir Servicios Administrativos"/>
    <s v="1/01/2024"/>
    <s v="31/12/2024"/>
    <s v="Con Autocontrol"/>
    <s v="El equipo profesional a cargo de la supervisión de los contratos de vehículos alquilados, motos alquiladas y GPS, suministros repuestos, combustible, aceites, llantas y demás relacionados a cargo de equipo automotriz, contratos 9-05-14500-0077-2024, 2-06-14500-1375-2024, 2-06-14500-1296-2024 y contrato 1-05-14500-1302-2024 UNION TEMPORAL VCT EMPRESARIAL 2024, indican no se presentaron ningún tipo de incidente en los meses de agosto, septiembre, octubre y noviembre de 2024._x000a_ En el contrato indica que los accidentes de trabajo que se presentaron en el contrato 1-05-14500-1301-2024 UNION TEMPORAL NUTRICASINOS 2024, se relacionan en sus anexos, los cuales se enviaron vía correo electrónico al contratista en el formato MPEH0912F02 y se evidencian en el archivo electrónico Lotus. "/>
    <s v="Con Monitoreo/Seguimiento"/>
    <s v="Se evidencian correos fechados durante el mes de diciembre/24 donde se informa que los contratos de transporte, casino, aseo y cafetería durante el período evaluado no presentaron accidentes. _x000a_ Se requiere ajuste del control según metodología del DAFP"/>
    <s v=""/>
    <s v="Control revisado"/>
    <s v="30/12/2024"/>
    <x v="1"/>
    <x v="1"/>
    <m/>
    <m/>
  </r>
  <r>
    <s v="RP-6090"/>
    <x v="9"/>
    <s v="FND-29525"/>
    <s v="R16-MPFA"/>
    <s v="Riesgos de gestión / estratégicos"/>
    <s v="Abierto"/>
    <s v="MPFA-CC54: Informar las afectaciones de los predios por movimiento de linderos u ocupaciones de hecho"/>
    <x v="0"/>
    <s v="Informar las afectaciones de los predios por movimiento de linderos u ocupaciones de hecho:_x000a_Cada vez que se presente afectación del predio el proveedor del servicio de seguridad y vigilancia informa por correo electrónico o comunicación escrita las afectaciones prediales detectadas para que la Dirección de Seguridad de traslado de la situación a la Dirección de Bienes Raices"/>
    <s v="Control Vigente"/>
    <s v="Correo Electrónico_x000a__x000a_MPFD0801F01 “Memorando Interno&quot;"/>
    <s v="Suarez Alvarado, Luz Martha"/>
    <s v="Camacho Luna Luna, Gladys"/>
    <s v="Secretaria General - Dir Seguridad"/>
    <s v="1/01/2024"/>
    <s v="31/12/2024"/>
    <s v="Con Autocontrol"/>
    <s v="Durante el periodo de análisis se remitió a la Dirección de Bienes Raices tres notificaciones para que verificaran la posible afectación de predios"/>
    <s v="Con Monitoreo/Seguimiento"/>
    <s v="Durante el período evaluado la Dirección Seguros remitió los memorandos internos Nos. 115001-2024-136, 133 y 1123 a la Dirección Bienes Raíces informando de los predios que han sido objeto de posible ocupación de predios de la Empresa por terceros. Con lo cual se da cumplimiento al control; sin embargo, se debe cumplir con la metodología del diseño de contRoles del DAFP."/>
    <s v=""/>
    <s v="Control revisado"/>
    <s v="30/12/2024"/>
    <x v="1"/>
    <x v="1"/>
    <m/>
    <m/>
  </r>
  <r>
    <s v="RP-6096"/>
    <x v="9"/>
    <s v="FND-29517"/>
    <s v="R8-MPFA"/>
    <s v="Riesgos de gestión / estratégicos"/>
    <s v="Abierto"/>
    <s v="MPFA-CP20: Actualizar el interes del valor asegurable MPFB0120P- Gestón Contractual: Exigencias y obligaciones al contratista en el documento&quot;Condiciones y términos de la invitación&quot;,  Capitulo 1. Introducción y régimen aplicable, Numeral 7."/>
    <x v="2"/>
    <s v="Actualizar el interes del valor asegurable MPFB0120P- Gestón Contractual: Exigencias y obligaciones al contratista en el documento&quot;Condiciones y términos de la invitación&quot;,  Capitulo 1. Introducción y régimen aplicable, Numeral 7."/>
    <s v="Control Vigente"/>
    <s v="Reporte de altas y bajas_x000a_Memorandos y/o correo electrónico_x000a_Avalúo de bienes de la Empresa"/>
    <s v="Alayon Vargas, Olga Teresa_x000a_Romero Barbosa, Ana Maria"/>
    <s v="Camacho Luna Luna, Gladys"/>
    <s v="Secretaria General - Dir Seguros"/>
    <s v="1/01/2024"/>
    <s v="31/12/2024"/>
    <s v="Con Autocontrol"/>
    <s v="Para el periodo, se reciben de la dirección de activos fijos la relación de altas y bajas, se identifican los bienes a incluir en las pólizas"/>
    <s v="Con Monitoreo/Seguimiento"/>
    <s v="Se da cumplimiento al control recibiendo los correos electrónicos de la Dirección Activos Fijos con la respectiva base de datos con la relación de altas y bajos de activos fijos comprendidos entre julio a octubre/24; se requiere ajustar el control acorde con la metodología del DAFP."/>
    <s v=""/>
    <s v="Control revisado"/>
    <s v="30/12/2024"/>
    <x v="1"/>
    <x v="1"/>
    <m/>
    <m/>
  </r>
  <r>
    <s v="RP-6097"/>
    <x v="9"/>
    <s v="FND-29517"/>
    <s v="R8-MPFA"/>
    <s v="Riesgos de gestión / estratégicos"/>
    <s v="Abierto"/>
    <s v="MPFA-CP21: Identificar y monitorear las condiciones actuales del mercado frente a las necesidades de la empresa"/>
    <x v="2"/>
    <s v="Identificar y monitorear las condiciones actuales del mercado frente a las necesidades de la empresa_x000a_Se encuentran señaladas las principales responsabilidades del Corredor de Seguros,  en particular las relacionadas con el análisis del mercado: _x000a_*Recomendar la organización de los riesgos en los productos de seguros con mejor nivel de cobertura existentes en el mercado y sugerir los grupos a definir en el proceso de contratación de los aseguradores, procurando que cada línea que integre el programa de seguros corporativo, sea clasificada adecuadamente de cara a la transferencia del riesgo con la mejor oferta técnica, financiera y de respaldo existente en el mercado._x000a_*Mantener actualizada a la entidad, sobre los cambios y/o ajustes que se presenten en el mercado de seguros, a fin de que esta las conozca y/o evalúe las mejores prácticas o alternativas existentes, adoptando decisiones acertadas en procura de los mayores niveles de servicio posibles y la optimización de las labores de administración de su programa de seguros."/>
    <s v="Control Vigente"/>
    <s v="Comunicado oficial (Informe bimestral de comportamiento del sector asegurador nacional e internacional realizado por el Corredor)"/>
    <s v="Alayon Vargas, Olga Teresa_x000a_Romero Barbosa, Ana Maria"/>
    <s v="Camacho Luna Luna, Gladys"/>
    <s v="Secretaria General - Dir Seguros"/>
    <s v="1/01/2024"/>
    <s v="31/12/2024"/>
    <s v="Con Autocontrol"/>
    <s v="Durante el periodo analizado, se recibieron los informes de estado de mercado del sector asegurador. "/>
    <s v="Con Monitoreo/Seguimiento"/>
    <s v="Se da cumplimiento al medio de verificación del control a través de informes remitidos por Correcol el 9 sept y 22 noviembre/24; sin embargo el informe del mes de noviembre no se encuentra firmado por el representante legal._x000a_ Se requiere redactar el control acorde con la metodología del DAFP_x000a_  "/>
    <s v=""/>
    <s v="Control revisado"/>
    <s v="30/12/2024"/>
    <x v="1"/>
    <x v="1"/>
    <m/>
    <m/>
  </r>
  <r>
    <s v="RP-6098"/>
    <x v="9"/>
    <s v="FND-29517"/>
    <s v="R8-MPFA"/>
    <s v="Riesgos de gestión / estratégicos"/>
    <s v="Abierto"/>
    <s v="MPFA-CP22: Identificar los principales riesgos a los que está expuesta la compañía que pueden impactar su patrimonio o desmejorar el estado del riesgo"/>
    <x v="2"/>
    <s v="Identificar los principales riesgos a los que está expuesta la compañía que pueden impactar su patrimonio o desmejorar el estado del riesgo_x000a_La Dirección Seguros define con el Corredor de Seguros, elaboran  un programa anual que contiene servicios de valor agregado de acuerdo con las necesidades actuales de la compañía, en relación con el tratamiento del riesgo. Esto incluye la inspección de riesgos a instalaciones y/o a proyectos en ejecución.  Los resultados de estas inspecciones sirven para actualizar el estado del riesgo en la Matriz Gestión del Riesgo"/>
    <s v="Control Vigente"/>
    <s v="Correo electrónico,_x000a_MPFA0705F01 Cronograma General Anual de Administración de Riesgos,_x000a_Lista de Asistencia,_x000a_MPFA0705F02 Informe de Inspección y Análisis de Riesgos,_x000a_MPFA0705F03 Seguimiento a Recomendaciones"/>
    <s v="Alayon Vargas, Olga Teresa_x000a_Romero Barbosa, Ana Maria"/>
    <s v="Camacho Luna Luna, Gladys"/>
    <s v="Secretaria General - Dir Seguros"/>
    <s v="1/01/2024"/>
    <s v="31/12/2024"/>
    <s v="Con Autocontrol"/>
    <s v="Se anexan soportes de reuniones para revisión y ajuste cronograma de servicios de valor agregado."/>
    <s v="Con Monitoreo/Seguimiento"/>
    <s v="Se debe ajustar el control de acuerdo con la metodología del DAFP, se puede observar la versión 2 del cronograma vigencia 2024-2026 fechado en octubre/24, ayudas de memoria de agosto 23 y 7 septiembre donde se efectúa el seguimiento y definición alcance del valor agregado, así como los informes de gestión de los meses octubre y noviembre, se adjunta comunicado de Octubre 21 de 2024 de la firma Correcol, donde informan Modificación cronograma de actividades de Administración  de V2; sin embargo no se evidencian los formatos  MPFA0705F02 Informe de Inspección y Análisis de Riesgos, MPFA0705F03 Seguimiento a Recomendaciones, contemplados en el medio de verificación."/>
    <s v=""/>
    <s v="Control revisado"/>
    <s v="31/12/2024"/>
    <x v="1"/>
    <x v="2"/>
    <m/>
    <m/>
  </r>
  <r>
    <s v="RP-6099"/>
    <x v="9"/>
    <s v="FND-29517"/>
    <s v="R8-MPFA"/>
    <s v="Riesgos de gestión / estratégicos"/>
    <s v="Abierto"/>
    <s v="MPFA-CP23: Asegurar que el Programa de Seguros cuente con los seguros necesarios para amparar adecuadamente los bienes e intereses patrimoniales y de los que sea o llegare a ser legalmente responsable."/>
    <x v="2"/>
    <s v="Asegurar que el Programa de Seguros cuente con los seguros necesarios para amparar adecuadamente los bienes e intereses patrimoniales y de los que sea o llegare a ser legalmente responsable."/>
    <s v="Control Vigente"/>
    <s v="*Matriz de Riesgos (bienes e intereses patrimoniales)_x000a_*Documento de Avalúo de bienes_x000a_*Documento de clasificación de bienes para su aseguramiento_x000a_*Términos de referencia"/>
    <s v="Alayon Vargas, Olga Teresa_x000a_Romero Barbosa, Ana Maria"/>
    <s v="Camacho Luna Luna, Gladys"/>
    <s v="Secretaria General - Dir Seguros"/>
    <s v="1/01/2024"/>
    <s v="31/12/2024"/>
    <s v="Con Autocontrol"/>
    <s v="El pasado 21 de diciembre, la Sec Gral, remitió a la D. Calidad y procesos, la matriz de riesgos del proceso Servicios Administrativos, donde se encuentra el subproceso Seguros. "/>
    <s v="Con Monitoreo/Seguimiento"/>
    <s v="Se evidencia correo de remisión de la matriz de  riesgos a la DGCP de fecha diciembre/24; sin embargo, faltan evidencias para completar ell medio de verificación Documento de Avalúo de bienes *Documento de clasificación de bienes para su aseguramiento *Términos de referencia, por lo cual no se puede validar la eficacia del control._x000a_ Se requiere adaptar la redacción del control a la metodologia de diseño de controles del DAFP."/>
    <s v=""/>
    <s v="Control revisado"/>
    <s v="31/12/2024"/>
    <x v="1"/>
    <x v="2"/>
    <m/>
    <m/>
  </r>
  <r>
    <s v="RP-6100"/>
    <x v="9"/>
    <s v="FND-29518"/>
    <s v="R9-MPFA"/>
    <s v="Riesgos de gestión / estratégicos"/>
    <s v="Abierto"/>
    <s v="MPFA-CP25: Actualizar información del interés asegurable. Garantizar que el interés asegurable refleje la condición actual de la Entidad, para la contratación de los seguros corporativos."/>
    <x v="2"/>
    <s v="Actualizar información del interés asegurable. Garantizar que el interés asegurable refleje la condición actual de la Entidad, para la contratación de los seguros corporativos._x000a_En el Manual de Seguros Corporativos  se especifica la información que deben suministrar las Direcciones de Activos Fijos, Planeamiento y Control de Inversiones; la Gerencia Financiera y las Gerencias Corporativas cabezas de las siguientes áreas: Sistema Maestro, Tecnología, Ambiental, Servicio al Cliente y Gestión Humana; incluyendo datos relacionados con el Inventario actualizado de Predios, Bienes, Instalaciones y Operaciones (proyectos para la adquisición de nuevos bienes, desarrollo de proyectos, o enajenación de bienes, durante el plazo proyectado de la contratación de seguros), así como los de producción, ingresos y gastos que se solicite aportar a la Dirección de Rentabilidad, Costos y Gastos, así como  la relación de los beneficiarios de Créditos Hipotecarios (con la indicación de nombres y valores del avalúo y saldo de la deuda), así como los bienes objeto de los préstamos con indicación de su ubicación. Luego de realizado el avalúo, la Dirección Seguros realiza una clasificación para que sean asegurados en las distintas pólizas que conformarán el programa de seguros corporativos, teniendo en cuenta las condiciones del producto elegible con base en la naturaleza, procesos y operaciones de la entidad, a través del avalúo la Dirección Seguros notifica a la Aseguradora la valoración de todos los bienes e intereses de la empresa. Así mismo, en el Numeral  se menciona que mensualmente la Dirección de Activos Fijos y la Dirección de Rentabilidad Gastos y Costos deben emitir los reportes de altas y bajas, así como de nuevos proyectos a la Dirección de Seguros, cuyos movimientos motivan el ajuste de algunas pólizas del programa de seguros corporativos (variaciones que se comunican a la Aseguradora)."/>
    <s v="Control Vigente"/>
    <s v="Comunicación a las áreas (solicitando información), Avalúo, Reporte de altas y bajas"/>
    <s v="Alayon Vargas, Olga Teresa_x000a_Romero Barbosa, Ana Maria"/>
    <s v="Camacho Luna Luna, Gladys"/>
    <s v="Secretaria General - Dir Seguros"/>
    <s v="1/01/2024"/>
    <s v="31/12/2024"/>
    <s v="Con Autocontrol"/>
    <s v="Con el fin de iniciar el proceso de contratación del programa de seguros vigencia 2025-2026, se solicitó información a las áreas para verificar la información concerniente a actualizar los valores asegurables/asegurados. Igualmente se recibieron los informes mensuales de altas y bajas por parte de la dirección de activos fijos."/>
    <s v="Con Monitoreo/Seguimiento"/>
    <s v="El control debe ajustarse de acuerdo  la metodología del diseño de controles del DAFP; se evidencian correos electrónicos de la Dirección Activos fijos donde remiten la base de altas y bajas, como también los memorandos del 208 al 211 remitidos a Gerencia Financiera,, Servicio al Cliente, Tecnología y Sistema Maestro fechadas diciembre/24, solicitando Estados financieros, la relación de las inversiones proyectadas por el área a su cargo, para las vigencias 2025 y 2026, entre otros, lo que refleja el cumplimiento del control "/>
    <s v=""/>
    <s v="Control revisado"/>
    <s v="31/12/2024"/>
    <x v="1"/>
    <x v="1"/>
    <m/>
    <m/>
  </r>
  <r>
    <s v="RP-6101"/>
    <x v="9"/>
    <s v="FND-29518"/>
    <s v="R9-MPFA"/>
    <s v="Riesgos de gestión / estratégicos"/>
    <s v="Abierto"/>
    <s v="MPFA-CP26: Solicitud de reconsideración a la Aseguradora. Gestionar el reconocimiento de un siniestro cuando la  Aseguradora los haya objetado"/>
    <x v="2"/>
    <s v="Solicitud de reconsideración a la Aseguradora. Gestionar el reconocimiento de un siniestro cuando la  Aseguradora los haya objetado_x000a_Se especifica cómo proceder cuando la Aseguradora objeta el reconocimiento de un siniestro, en el que el corredor de seguros analiza y conceptúa objeción y si hay lugar a ello, proyecta solicitud de reconsideración, teniendo en cuenta las coberturas de las pólizas y los argumentos jurídicos y técnicos que apliquen. Así mismo, se presenta solicitud de reconsideración debidamente fundamentada a la Aseguradora y firmada por el Director de Seguros (Numeral 20. Presentar reconsideración objeción a la aseguradora)."/>
    <s v="Control Vigente"/>
    <s v="MPFD0801F02 Carta Externa o correo electrónico (dirigido a la Aseguradora)_x000a_MPFD0801F01_x000a_“Memorando interno”"/>
    <s v="Alayon Vargas, Olga Teresa_x000a_Romero Barbosa, Ana Maria"/>
    <s v="Camacho Luna Luna, Gladys"/>
    <s v="Secretaria General - Dir Seguros"/>
    <s v="1/01/2024"/>
    <s v="31/12/2024"/>
    <s v="Con Autocontrol"/>
    <s v="Se cargan evidencias de los casos de objeciones y sus respectivas re consideraciones para los casos en que aplicó."/>
    <s v="Con Monitoreo/Seguimiento"/>
    <s v="Se requiere redactar el control de acuerdo con la metodología del diseño de controles del DAFP; se evidencia comunicados a AXA COLPATRIA  fechados en agosto/24 donde se solicita la reconsideración de objeción de siniestros, y correos electrónicos de Howdengroup, respuesta de AXA COLPATRIA de agosto21/24  a solicitud de reconsideración relacionada con el detrimento patrimonial; por lo anterior queda demostrao el cumplimiento del control."/>
    <s v=""/>
    <s v="Control revisado"/>
    <s v="31/12/2024"/>
    <x v="1"/>
    <x v="1"/>
    <m/>
    <m/>
  </r>
  <r>
    <s v="RP-6102"/>
    <x v="9"/>
    <s v="FND-29518"/>
    <s v="R9-MPFA"/>
    <s v="Riesgos de gestión / estratégicos"/>
    <s v="Abierto"/>
    <s v="MPFA-CP27: Verificar extemporaneidad y cobertura para notificar a la Aseguradora la ocurrencia del siniestro."/>
    <x v="2"/>
    <s v="Verificar extemporaneidad y cobertura para notificar a la Aseguradora la ocurrencia del siniestro.  Verificar la fecha de ocurrencia del siniestro para confirmar su ajuste a cobertura . Se establece como política que las áreas deben informar la ocurrencia del siniestro a la Dirección de Seguros, dentro de los dos (2) días hábiles siguientes a la ocurrencia del hecho o en el menor tiempo posible si es un siniestro que comprometa la continuidad en la prestación del servicio . “Solicitar Tramite de la reclamación del Siniestro y Radicar” se especifican las actividades previas de solicitud o trámite de reclamación de las áreas a la Dirección de Seguros, quien una vez conocido verifica la cobertura del siniestro de acuerdo con la póliza de seguros vigente en la Empresa  y acorde con el Manual de Seguros Corporativos. Posteriormente la Dirección Seguros debe informar al corredor de seguros mediante comunicación adjuntando los soportes enviados por las áreas, para que realice el trámite de reclamación ante la aseguradora"/>
    <s v="Control Vigente"/>
    <s v="Comunicación del siniestro por parte del área y soportes, _x000a_Póliza de Seguros,_x000a_Comunicación externa o correo electrónico al corredor de seguros y  Documentación entregada por las áreas"/>
    <s v="Alayon Vargas, Olga Teresa_x000a_Romero Barbosa, Ana Maria"/>
    <s v="Camacho Luna Luna, Gladys"/>
    <s v="Secretaria General - Dir Seguros"/>
    <s v="1/01/2024"/>
    <s v="31/12/2024"/>
    <s v="Con Autocontrol"/>
    <s v="Para el periodo evaluado no se presentó objeción de siniestros por extemporaneidad."/>
    <s v="Con Monitoreo/Seguimiento"/>
    <s v="Se debe ajustar el control según la metodología del DAFP. para el período evaluado el autocontrol registra que no se presentaron informes de extempóraneidad.   "/>
    <s v=""/>
    <s v="Control revisado"/>
    <s v="31/12/2024"/>
    <x v="1"/>
    <x v="0"/>
    <s v="No se requirió aplicar"/>
    <m/>
  </r>
  <r>
    <s v="RP-6103"/>
    <x v="9"/>
    <s v="FND-29519"/>
    <s v="R10-MPFA"/>
    <s v="Riesgos de gestión / estratégicos"/>
    <s v="Abierto"/>
    <s v="MPFA-CP28: Asegurar que los soportes de los movimientos contables que corresponden a la cuenta de Inventarios sean veraces, completos, auténticos, verificables, inalterables y se asegure su conservación."/>
    <x v="2"/>
    <s v="Asegurar que los soportes de los movimientos contables que corresponden a la cuenta de Inventarios sean veraces, completos, auténticos, verificables, inalterables y se asegure su conservación._x000a_El Auxiliar Administrativo con el rol de almacenista realiza la entrada de materiales a la cuenta de inventarios teniendo en cuenta la remisión, el aviso I7 y los correspondientes soportes. Cuando realiza la salida de materiales el auxiliar administrativo verifica la orden de mantenimiento y/o reserva, cantidades, código de material y los lotes; para los medidores nuevos verifica con el formato MPFD0801F01 “Memorando Interno” los seriales de éstos e ingresa al sistema. _x000a_Analiza la información  e ingresa en el sistema la información registrada en las planillas correspondiente al segundo conteo de la toma cíclica de inventario posteriormente el Jefe de Almacen realiza la contabilización de diferencias a través de IFUMM042 “Contabilización de diferencias de Inventario,  e ingresa las salidas del almacén en SAP  _x000a_ Para asegurar que la información de los movimientos contables que corresponden a la cuenta de inventarios sea conforme con lo anteriormente descrito, se debe cumplir con los lineamientos de la Norma del proceso contable y sistema documental contable vigente del Regimen de Contabilidad Pública aplicable a la EAAB, considerando que es la base para el ejercicio del control y supervisión."/>
    <s v="Control Vigente"/>
    <s v="Aviso SAP I7_x000a_No. orden de mantenimiento_x000a_Memorando interno _x000a_MPFA0518F01 Orden entrega de material"/>
    <s v="Bustos Acosta Acosta, Oscar Alberto Alberto_x000a_Sanabria Cubillos, Andres Esteban"/>
    <s v="Camacho Luna Luna, Gladys"/>
    <s v="Ger Gestion Humana y Administrativa - Dir Administracion Activos Fijos"/>
    <s v="1/01/2024"/>
    <s v="31/12/2024"/>
    <s v="Con Autocontrol"/>
    <s v="La División Almacenes, recibe los materiales a través de Avisos I7, una vez se tenga la entrada de mercancía del material, se registra en la cuenta contable de inventarios._x000a_ Se anexa el listado de avisos I7 recibidos y atendidos, y las conciliaciones de inventarios, correspondientes a los meses de agosto, septiembre, octubre y noviembre de 2024._x000a_ La conciliación de diciembre de 2023, se presentará posterior al cierre contable de la vigencia fiscal 2024."/>
    <s v="Con Monitoreo/Seguimiento"/>
    <s v="Se observa listado de los avisos I7 correspondientes a los meses septiembre -diciembre/24 así como conciliaciones inventario de materiales; no obstante no se cumple con el medio de verificación: No. orden de mantenimiento, Memorando interno y formato MPFA0518F01 Orden entrega de material._x000a_ De igual manera se debe ajustar la redacción del control acorde con el diseño de controles de la metodología del DAFP."/>
    <s v=""/>
    <s v="Control revisado"/>
    <s v="2/01/2025"/>
    <x v="1"/>
    <x v="4"/>
    <s v="No se puede determinar como se lleva a cabo el control"/>
    <m/>
  </r>
  <r>
    <s v="RP-6104"/>
    <x v="9"/>
    <s v="FND-29519"/>
    <s v="R10-MPFA"/>
    <s v="Riesgos de gestión / estratégicos"/>
    <s v="Abierto"/>
    <s v="MPFA-CP29: Realizar inventario anual a través de un tercero  para verificar la existencia de los materiales y activos que reposan en los almacenes y bodegas y compararlos con los listados que están registrados en SAP R/3, con el fin de detectar diferencias (faltantes y sobrantes), inconsistencias en la información cargada en el sistema, o movimientos no reportados o no registrados"/>
    <x v="2"/>
    <s v="Realizar inventario anual a través de un tercero  para verificar la existencia de los materiales y activos que reposan en los almacenes y bodegas y compararlos con los listados que están registrados en SAP R/3, con el fin de detectar diferencias (faltantes y sobrantes), inconsistencias en la información cargada en el sistema, o movimientos no reportados o no registrados; el auxiliar administrativo del almácen genera las planillas del primer conteo de inventario anual de los almacenes y lo entrega al contratista , realiza el inventario con las cantidades encontradas en el primer conteo, analiza las diferencias  debe realizarse un segundo conteo o la corrección de errores de digitación, se genera un  informe definitivo por cada almacén del inventario anual, cuantificando cantidades y el valor de las diferencias si aplica."/>
    <s v="Control Vigente"/>
    <s v="Informes del contratista (según términos de referencia del contrato), _x000a_Planillas de primer y segundo conteo_x000a_Análisis de Diferencias de Inventario _x000a_Informe de verificación del Supervisor (control de calidad)"/>
    <s v="Bustos Acosta Acosta, Oscar Alberto Alberto_x000a_Sanabria Cubillos, Andres Esteban"/>
    <s v="Camacho Luna Luna, Gladys"/>
    <s v="Ger Gestion Humana y Administrativa - Dir Administracion Activos Fijos"/>
    <s v="1/01/2024"/>
    <s v="31/12/2024"/>
    <s v="Con Autocontrol"/>
    <s v="La Dirección Administración Activos Fijos - División Almacenes inició la toma física del inventarios:_x000a_ - Inventario de materiales, con la Organización Levin de Colombia S.A.S., mediante contrato No. 1-05-14700-1405-2023, con acta de inicio del 8 de noviembre de 2023._x000a_ - Inventario de activos fijos, con la firma Kreston Colombia S.A.S., mediante contrato No. 2-05-14700-1576-2024, con acta de inicio del 21 de octubre de 2024."/>
    <s v="Con Monitoreo/Seguimiento"/>
    <s v="El autocontrol da cuenta del inicio de los contratos 1-05-14700-1405-2023 ( Organización Levin de Colombia S.A.S) y . 2-05-14700-1576-2024 ( Kreston Colombia S.A.S) para la toma física del inventarios, cuyas evidencias son el avance con corte al 10 de diciembre/24 del inventario a todos los almacenes a cargo de la Dirección Activos Fijos (Levin de Colombia) e informe número 2 de Kreston Colombia con un avance de la primera etapa del 35% del progreso del contrato con un total de 6.009 activos inventariados. No obstante el medio de verificación se cumple parcialmente, no se evidencian Planillas de primer y segundo conteo,Análisis de Diferencias de Inventario, e Informe de verificación del Supervisor (control de calidad)._x000a_ En cuanto al control se requiere ajuste para dar cumplimiento a la metodología del diseño de controles del DAFP._x000a_  "/>
    <s v=""/>
    <s v="Control revisado"/>
    <s v="2/01/2025"/>
    <x v="1"/>
    <x v="2"/>
    <m/>
    <m/>
  </r>
  <r>
    <s v="RP-6105"/>
    <x v="9"/>
    <s v="FND-29519"/>
    <s v="R10-MPFA"/>
    <s v="Riesgos de gestión / estratégicos"/>
    <s v="Abierto"/>
    <s v="MPFA-CP30: Realizar la codificación de materiales"/>
    <x v="2"/>
    <s v="Realizar la codificación de materiales _x000a_El auxiliar administrativo con el rol de almacenista realiza la codificación y manejo de materiales en SAP, procede a marcar las estanterias para posteriormente ubicar los materiales"/>
    <s v="Control Vigente"/>
    <s v="Código de material en sap_x000a_Estanterias marcadas con el código de material"/>
    <s v="Bustos Acosta Acosta, Oscar Alberto Alberto_x000a_Sanabria Cubillos, Andres Esteban"/>
    <s v="Camacho Luna Luna, Gladys"/>
    <s v="Ger Gestion Humana y Administrativa - Dir Administracion Activos Fijos"/>
    <s v="1/01/2024"/>
    <s v="31/12/2024"/>
    <s v="Con Autocontrol"/>
    <s v="Los Almacenistas de la División Almacenes, indican que la codificación de los materiales se encuentra actualizada en SAP,  como también las estanterias marcadas según el código del material._x000a_ Se anexa registro fotográfico de la estantería marcada en los almacenes a cargo de la División Almacenes."/>
    <s v="Con Monitoreo/Seguimiento"/>
    <s v="Se da cumplimiento al control según registro fotográfico de estanterías marcadas y registro en sap de la codificación del material._x000a_ Se requiere ajustar el control para que dé cumplimiento al diseño de controles del DAFP."/>
    <s v=""/>
    <s v="Control revisado"/>
    <s v="2/01/2025"/>
    <x v="1"/>
    <x v="1"/>
    <m/>
    <m/>
  </r>
  <r>
    <s v="RP-6106"/>
    <x v="9"/>
    <s v="FND-29520"/>
    <s v="R11-MPFA"/>
    <s v="Riesgos de gestión / estratégicos"/>
    <s v="Abierto"/>
    <s v="MPFA-CP33: Recibir solicitud de activación de la Propiedad Planta y Equipo"/>
    <x v="2"/>
    <s v="Recibir solicitud de activación de la Propiedad Planta y Equipo_x000a_El tecnólogo administrativo nivel 30 recibe solicitud de activación de la PPYE mediante aviso de servicio I6 verifica los documentos soporte, de estar correctos aprueba la solicitud. Se cuenta con 15 días hábiles para la gestión de activación de las obras._x000a_Crea los activos fijos mediante el IFUAA001 “Creación de datos maestros”, identificando la clase y centro de costo en el cual se van a registrar y liquida los activos de Construcción en Curso a Propiedad Planta y Equipo, con IFUAA022 “Capitalización, CeCo_distribuir._x000a_En caso que los activos se retiren de la PPYE analiza e identifica los activos para dar de baja de acuerdo con el formato MPFA0402F08 “Reporte de Baja de Activos de PPYE”."/>
    <s v="Control Vigente"/>
    <s v="Aviso I6 activación y/o baja de activos de las cuentas contables de  PPYE con sus soportes"/>
    <s v="Bustos Acosta Acosta, Oscar Alberto Alberto_x000a_Sanabria Cubillos, Andres Esteban"/>
    <s v="Camacho Luna Luna, Gladys"/>
    <s v="Ger Gestion Humana y Administrativa - Dir Administracion Activos Fijos"/>
    <s v="1/01/2024"/>
    <s v="31/12/2024"/>
    <s v="Con Autocontrol"/>
    <s v="La Dirección Administración Activos Fijos, remite el listado de avisos I6 - Construcciones en Curso recibidos y atendidos entre el 1 de septiembre y el 27 de diciembre de 2024, los cuales generaron alguna activación y/o baja de activos de las cuentas contables de Propiedad, planta y equipo, como también los que se encuentran en tratamiento y aún no han sido cerrados."/>
    <s v="Con Monitoreo/Seguimiento"/>
    <s v="Se evidencian avisos I6 para la activación de activos de las cuentas contables de  PPYE con sus soportes que se encuentran en sap; se da cumplimiento al control; no obstante se debe ajustar el control al diseño de controles del DAFP."/>
    <s v=""/>
    <s v="Control revisado"/>
    <s v="2/01/2025"/>
    <x v="1"/>
    <x v="1"/>
    <m/>
    <m/>
  </r>
  <r>
    <s v="RP-6107"/>
    <x v="9"/>
    <s v="FND-29520"/>
    <s v="R11-MPFA"/>
    <s v="Riesgos de gestión / estratégicos"/>
    <s v="Abierto"/>
    <s v="MPFA-CP34: Generar la base de activos a inventariar"/>
    <x v="2"/>
    <s v="Generar la base de activos a inventariar _x000a_Anualmente se contrata con un proveedor externo la toma física de los inventarios de activos, generando la base de datos de activos a inventariar (IFUAA033 Sistema de información Reportes).  El contratista entrega un Informe final especificando activos inventariados, certificados por las áreas y activos no ubicados. El Director de Activos Fijos envía memorando a los funcionarios a los cuales no se les ubicaron los activos fijos,  dispone  de 8 días calendarios para programar visita de verificación de activo, en caso de pérdida no reportada a Activos Fijos podrá reemplazar el activo con otro de características iguales o similares o de la misma calidad presentando la factura previa aprobación del área técnica correspondiente. Posteriormente, se realiza la actualización correspondiente en la cuenta contable de Propiedad Planta y Equipo de SAP de los activos que se logren ubicar; en el caso de los activos no ubicados se remite a la Oficina de Control Disciplinario Interno ."/>
    <s v="Control Vigente"/>
    <s v="Informes del contratista_x000a_Reportes (SAP), _x000a_Memorandos a funcionarios, _x000a_Memorandos a Oficina de Control Disciplinario Interno_x000a_Memorando a Contabilidad"/>
    <s v="Bustos Acosta Acosta, Oscar Alberto Alberto_x000a_Sanabria Cubillos, Andres Esteban"/>
    <s v="Camacho Luna Luna, Gladys"/>
    <s v="Ger Gestion Humana y Administrativa - Dir Administracion Activos Fijos"/>
    <s v="1/01/2024"/>
    <s v="31/12/2024"/>
    <s v="Con Autocontrol"/>
    <s v="La Dirección Administración Activos Fijos inició la toma física del inventario de activos fijos con la compañía Kreston Colombia S.A.S., mediante contrato No. 2-05-14700-1576-2024, con acta de inicio firmada en Ariba el 21 de octubre de 2024._x000a_ Se anexa acta de inicio del contrato 2-05-14700-1576-2024 y base de activos a inventariar entregada a la empresa contratista."/>
    <s v="Con Monitoreo/Seguimiento"/>
    <s v="No se cumple con el medio de verificación del control Informes del contratista,Reportes (SAP), Memorandos a funcionarios, Memorandos a Oficina de Control Disciplinario Interno, Memorando a Contabilidad._x000a_ Se debe ajustar el control para que cumpla con el diseño de controles del DAFP."/>
    <s v=""/>
    <s v="Control revisado"/>
    <s v="2/01/2025"/>
    <x v="1"/>
    <x v="4"/>
    <s v="No se puede determinar como se lleva a cabo el control"/>
    <m/>
  </r>
  <r>
    <s v="RP-6108"/>
    <x v="9"/>
    <s v="FND-29520"/>
    <s v="R11-MPFA"/>
    <s v="Riesgos de gestión / estratégicos"/>
    <s v="Abierto"/>
    <s v="MPFA-CP35: Análisis de la base de datos de contratos"/>
    <x v="2"/>
    <s v="Análisis de la base de datos de contratos_x000a_El profesional nivel 21  realiza análisis de la base, dentro de los tres (3) días hábiles siguientes de haber recibido correo electrónico del Profesional Especializado 20. _x000a__x000a_De la base de Excel de contratos, filtra los de estado terminado y/o liquidado, validando el nombre del supervisor, objeto del contrato, entradas de mercancía, avance financiero y el número del activo de Construcciones en Curso."/>
    <s v="Control Vigente"/>
    <s v="Archivo Excel con relación de Contratos con estado terminado y/o liquidado."/>
    <s v="Bustos Acosta Acosta, Oscar Alberto Alberto_x000a_Sanabria Cubillos, Andres Esteban"/>
    <s v="Camacho Luna Luna, Gladys"/>
    <s v="Ger Gestion Humana y Administrativa - Dir Administracion Activos Fijos"/>
    <s v="1/01/2024"/>
    <s v="31/12/2024"/>
    <s v="Con Autocontrol"/>
    <s v="La Dirección Administración Activos Fijos, realiza la verificación de la base de datos de los contratos con estado &quot;Terminado/Liquidado&quot;, correspondientes a la cuenta contable construcciones en curso - COCU, en forma mensual._x000a_ Se adjunta base de datos de análisis COCU correspondiente al periodo de agosto a noviembre de 2024. _x000a_ La base de datos del mes de diciembre se realizará una vez se genere el cierre contable. "/>
    <s v="Con Monitoreo/Seguimiento"/>
    <s v="Se cumple con el control para el período evaluado, anexando listado en excel con los contratos liquidados y terminados para activación de construcciones en curso._x000a_ Se debe ajustar el control para que de cumplimiento a la metodología del DAFP."/>
    <s v=""/>
    <s v="Control revisado"/>
    <s v="2/01/2025"/>
    <x v="1"/>
    <x v="1"/>
    <m/>
    <m/>
  </r>
  <r>
    <s v="RP-6109"/>
    <x v="9"/>
    <s v="FND-29520"/>
    <s v="R11-MPFA"/>
    <s v="Riesgos de gestión / estratégicos"/>
    <s v="Abierto"/>
    <s v="MPFA-CP36: Realizar conciliación con la Dirección de Contabilidad"/>
    <x v="2"/>
    <s v="Realizar conciliación con la Dirección de Contabilidad_x000a_Para la creación de un activo fijo, las ARS deben crear aviso SAP I5 (compra de terrenos) I9 (compra directa), el Director Administración Activos Fijos y/o   funcionario designado recibe correo de solicitud, ingresa al IFUCS022 “Modificar aviso de servicios”, verifica que se encuentre anexo el formato  el MPFA0401F01 “Solicitud de Creación de Activos Fijos” ; el profesional designado de activos fijos solicita a la Dirección de Planeamiento y control de inversiones verificar lo solicitado en el formato vs cn la formulacion del proyecto posteriormente el profesional designado de activos fijos realiza la creación del activo  e informa a la ARS la creación del número de activo . Al cierre de cada mes la Direccion de Activos Fijos realiza conciliación con la Dirección de Contabilidad,"/>
    <s v="Control Vigente"/>
    <s v="Avisos SAP I6,I5, I9, I4"/>
    <s v="Bustos Acosta Acosta, Oscar Alberto Alberto_x000a_Sanabria Cubillos, Andres Esteban"/>
    <s v="Camacho Luna Luna, Gladys"/>
    <s v="Ger Gestion Humana y Administrativa - Dir Administracion Activos Fijos"/>
    <s v="1/01/2024"/>
    <s v="31/12/2024"/>
    <s v="Con Autocontrol"/>
    <s v="La Dirección Administración Activos Fijos, realiza la Conciliación de la cuenta contable de Propiedad, planta y equipo, con la Dirección de Contabilidad, de manera mensual. _x000a_ Adjunto se remite conciliaciones con corte al 31 de agosto, 30 de septiembre, 31 de octubre y 30 de noviembre de 2024.    No se carga la Conciliación con corte a 31 de diciembre, toda vez que la Dirección Administración Activos Fijos se encuentra en el proceso del cierre contable. "/>
    <s v="Con Monitoreo/Seguimiento"/>
    <s v="No se cumple con el medio de verificación:Avisos Sap  I6,I5, I9, I4 se anexan conciliaciones de septiembre a noviembre/24 &quot;Saldo costo histórico módulos contabilidad vs activos fijos&quot;; no es posible evaluar la efectividad del control._x000a_ Se debe ajustar el control teniendo en cuenta la metodología del diseño de controles del DAFP."/>
    <s v=""/>
    <s v="Control revisado"/>
    <s v="2/01/2025"/>
    <x v="1"/>
    <x v="4"/>
    <s v="No se puede determinar como se lleva a cabo el control"/>
    <m/>
  </r>
  <r>
    <s v="RP-6110"/>
    <x v="9"/>
    <s v="FND-29521"/>
    <s v="R12-MPFA"/>
    <s v="Riesgos de gestión / estratégicos"/>
    <s v="Abierto"/>
    <s v="MPFA-CP38: Realizar marcación de bodegas y actualizar ubicaciones de materiales"/>
    <x v="2"/>
    <s v="Realizar marcación de bodegas y actualizar ubicaciones de materiales_x000a_El auxiliar administrativo con el rol de almacenista realiza la marcación de bodegas, levantamiento y/o actualización de las ubicaciones de los materiales identifique el código del material y la descripción teniendo en cuenta:_x000a_a)La marcación debe hacerse en letra legible, preferiblemente impresa. _x000a_b)Siempre que ingrese un material o elemento a las bodegas debe marcarse._x000a_c)El código es acorde al asignado por el sistema (código de 10 digitos)"/>
    <s v="Control Vigente"/>
    <s v="Registro fotográfico de los materiales ubicados en almácen"/>
    <s v="Bustos Acosta Acosta, Oscar Alberto Alberto_x000a_Sanabria Cubillos, Andres Esteban"/>
    <s v="Camacho Luna Luna, Gladys"/>
    <s v="Ger Gestion Humana y Administrativa - Dir Administracion Activos Fijos"/>
    <s v="1/01/2024"/>
    <s v="31/12/2024"/>
    <s v="Con Autocontrol"/>
    <s v="Los Almacenistas de la División Almacenes, realizaron la marcación de bodegas requerida._x000a_ Se anexa registro fotográfico de la marcación en los almacenes a cargo de la División Almacenes."/>
    <s v="Con Monitoreo/Seguimiento"/>
    <s v="Se cumple con el medio de verificación, el control es efectivo; no obstante, se debe ajustar el control de acuerdo con la metodología del DAFP."/>
    <s v=""/>
    <s v="Control revisado"/>
    <s v="2/01/2025"/>
    <x v="1"/>
    <x v="1"/>
    <m/>
    <m/>
  </r>
  <r>
    <s v="RP-6111"/>
    <x v="9"/>
    <s v="FND-29521"/>
    <s v="R12-MPFA"/>
    <s v="Riesgos de gestión / estratégicos"/>
    <s v="Abierto"/>
    <s v="MPFA-CP39: Generar lista de materiales con baja y nula rotación"/>
    <x v="2"/>
    <s v="Generar lista de materiales con baja y nula rotación_x000a_El jefe de la división Almacenes  mediante IFUMM052 &quot;Selección de Análisis de Material&quot; genera la lista de materiales identificados como de rotación baja y nula para remitir junto  con el formato MPFA0516F01 &quot;Solicitud concepto técnico materiales nula rotación&quot; a cada una de las áreas de la Empresa. Los Gerentes, Jefes de área analizan el listado de baja y nula rotación, emiten concepto técnico y remiten a la división de almacenes,  se programa comité de inventarios para definir la disposición final."/>
    <s v="Control Vigente"/>
    <s v="Reporte listado de materiales_x000a__x000a_Acta de comité de inventario"/>
    <s v="Bustos Acosta Acosta, Oscar Alberto Alberto_x000a_Sanabria Cubillos, Andres Esteban"/>
    <s v="Camacho Luna Luna, Gladys"/>
    <s v="Ger Gestion Humana y Administrativa - Dir Administracion Activos Fijos"/>
    <s v="1/01/2024"/>
    <s v="31/12/2024"/>
    <s v="Con Autocontrol"/>
    <s v="La División Almacenes realizo el análisis de rotación de los materiales "/>
    <s v="Con Monitoreo/Seguimiento"/>
    <s v="No se cumple con el medio de verificación Reporte listado de materiales Acta de comité de inventario, por lo cual no es efectivo el control; se requiere ajustar el control de acuerdo con la metodología del diseño de controles del DAFP."/>
    <s v=""/>
    <s v="Control revisado"/>
    <s v="2/01/2025"/>
    <x v="1"/>
    <x v="4"/>
    <s v="No se puede determinar como se lleva a cabo el control"/>
    <m/>
  </r>
  <r>
    <s v="RP-6112"/>
    <x v="9"/>
    <s v="FND-29522"/>
    <s v="R13-MPFA"/>
    <s v="Riesgos de gestión / estratégicos"/>
    <s v="Abierto"/>
    <s v="MPFA-CP42: Planificar el presupuesto para los servicios de apoyo logístico"/>
    <x v="2"/>
    <s v="Planificar el presupuesto para los servicios de apoyo logístico _x000a_Anualmente, el Director y planificador de la Dirección de Servicios Administrativos, elaboran la planificación del presupuesto para la asignación de los recursos requeridos para los servicios de apoyo logístico, esta planificación se realiza conforme a los lineamientos definidos por la Gerencia Corporativa de Planeamiento y Control. Esta planificación se envía por correo electrónico a la Dirección de Planeación y Control de Rentabilidad, Gastos y Costos."/>
    <s v="Control Vigente"/>
    <s v="Correo electrónico, _x000a_MPEE0209F03_x000a_Plantilla Planificación y Presupuestación"/>
    <s v="Baron Peralta, Marco Antonio_x000a_Grajales Vergara, Lina Marcela"/>
    <s v="Camacho Luna Luna, Gladys"/>
    <s v="Ger Gestion Humana y Administrativa - Dir Servicios Administrativos"/>
    <s v="1/01/2024"/>
    <s v="31/12/2024"/>
    <s v="Con Autocontrol"/>
    <s v="El profesional planificador del área indica que No es posible enviar plantillas presupuestales de agosto a noviembre de 2024 teniendo en cuenta que el presupuesto solo se solicita una vez para la vigencia 2024.  De todas formas, se anexa solicitud de presupuesto para la vigencia 2024 donde se encuentran todos los rubros que maneja la Dirección de Servicios Administrativos y los indicadores de costos del del año 2024.  En cuanto al comentario del monitoreo” Tan solo se evidencia la plantilla presupuestal, no se evidencia correo electrónico como lo menciona el medio de verificación” cuando se presenta el presupuesto a la Dirección de Planeamiento y Control de Costos y Gastos, estas se presentan en mesas de trabajo conjunto con las áreas, no hay oficio de radicación,  pero si correos de retroalimentación. Para la verificación lo que pueden es verificar el presupuesto que tiene asignado la Dirección."/>
    <s v="Con Monitoreo/Seguimiento"/>
    <s v="No se anexan evidencias, el autocontrol reporta que las construcciones nuevas cumplen con la normatividad. No se puede evaluar la eficacia del control_x000a_ Se requiere ajustar el control de acuerdo con la metodología del DAFP."/>
    <s v=""/>
    <s v="Control revisado"/>
    <s v="2/01/2025"/>
    <x v="1"/>
    <x v="0"/>
    <s v="No se puede determinar como se lleva a cabo el control"/>
    <m/>
  </r>
  <r>
    <s v="RP-6113"/>
    <x v="9"/>
    <s v="FND-29522"/>
    <s v="R13-MPFA"/>
    <s v="Riesgos de gestión / estratégicos"/>
    <s v="Abierto"/>
    <s v="MPFA-CP43: Realizar el seguimiento a los Acuerdos Marco de Servicio aprobados por las diferentes áreas de la Empresa y la Dirección de Servicios Administrativos"/>
    <x v="2"/>
    <s v="Realizar el seguimiento a los Acuerdos Marco de Servicio aprobados por las diferentes áreas de la Empresa y la Dirección de Servicios Administrativos._x000a_El profesional de la Dirección de Planeación Rentabilidad Costos y Gastos realiza mensualmente el seguimiento a la negociación y aprobación de los Acuerdos Marco de Servicio que deben establecerse en la vigencia y generar periódicamente un reporte donde se pueda evidenciar el estado de aprobación de los mismos._x000a_El facilitador del SUG de la Dirección Servicios Administrativos realiza seguimiento mensual a los avisos e informa a los profesionales del área para que ejecuten las acciones a que haya lugar"/>
    <s v="Control Vigente"/>
    <s v="Correo electrónco,_x000a_Base en excel de informe indicadores de atención, oportunidad y cumplimiento, _x000a_Avisos SAP"/>
    <s v="Baron Peralta, Marco Antonio_x000a_Grajales Vergara, Lina Marcela"/>
    <s v="Camacho Luna Luna, Gladys"/>
    <s v="Ger Gestion Humana y Administrativa - Dir Servicios Administrativos"/>
    <s v="1/01/2024"/>
    <s v="31/12/2024"/>
    <s v="Con Autocontrol"/>
    <s v="La Dirección Servicios Administrativos realiza seguimiento mensual a los avisos e informa a los profesionales del área para que ejecuten las acciones a que haya lugar. Se anexa archivo PDF que contiene los Correos de Seguimiento indicadores entre agosto y diciembre de 2024. "/>
    <s v="Con Monitoreo/Seguimiento"/>
    <s v="Se evidencia correo electrónico del facilitador SUG donde solicita se realice completar el trámite de los avisos sap; es importante resaltar que en este seguimiento a los indicadores no se debe tener en cuenta los del proceso de mantenimiento y documental._x000a_ Se requiere ajustar el control de acuerdo al diseño de controles del DAFP."/>
    <s v=""/>
    <s v="Control revisado"/>
    <s v="2/01/2025"/>
    <x v="1"/>
    <x v="1"/>
    <m/>
    <m/>
  </r>
  <r>
    <s v="RP-6114"/>
    <x v="9"/>
    <s v="FND-29522"/>
    <s v="R13-MPFA"/>
    <s v="Riesgos de gestión / estratégicos"/>
    <s v="Abierto"/>
    <s v="MPFA-CP44: Velar porque los terminos de referencia del contrato se cumplan por parte del contratista"/>
    <x v="2"/>
    <s v="Velar porque los terminos de referencia del contrato se cumplan por parte del contratista._x000a_El Supervisor y personal de apoyo realizan seguimiento a la ejecución de los contratos  de prestación de los servicios de apoyo logístico, a través de los  informes de gestión presentados mensualmente por el contratista  y para los servicios ocasionales se valida contra los avisos SAP atendidos. La supervisión se realiza conforme a lo definido en el Manual de Supervisión e Interventoría vigente."/>
    <s v="Control Vigente"/>
    <s v="MPFB0201F27 Informe de gestión"/>
    <s v="Baron Peralta, Marco Antonio_x000a_Grajales Vergara, Lina Marcela"/>
    <s v="Camacho Luna Luna, Gladys"/>
    <s v="Ger Gestion Humana y Administrativa - Dir Servicios Administrativos"/>
    <s v="1/01/2024"/>
    <s v="31/12/2024"/>
    <s v="Con Autocontrol"/>
    <s v="Se anexa Minutas de contrato,  acta de inicio del contrato, e informes de gestión de contratos de Arrendamiento motos, Arrendamiento Vehículos, prestación Servicio de Aseo y Cafetería, Suministro de Baños Portátiles, Suministro de Baterías,  Servicio de Casino, Suministro de Combustibles, Servicio de Eventos logísticos, suministro de Impresión, servicio de Lavado vehículos, suministro de Llantas, suministro de Lubricantes, servicio de Monitoreo satelital, suministro de Papelería, suministro de Repuestos para vehículos, servicio de revisión Tecnomecánica y Prestación servicio de Transporte de rutas para los empleados. Los soportes anexados se encuentran cargados en el aplicativo Lotus en el archivo electrónico de contratación."/>
    <s v="Con Monitoreo/Seguimiento"/>
    <s v="Se cumple con el medio de verificación &quot;Informe de gestión&quot; ; sin embargo, es importante resaltar que solo se debe anexar los informes correspondientes al subproceso de apoyo logístico. _x000a_ El control debe ajustarse de acuerdo a la metodología del diseño de controles del DAFP."/>
    <s v=""/>
    <s v="Control revisado"/>
    <s v="2/01/2025"/>
    <x v="1"/>
    <x v="1"/>
    <m/>
    <m/>
  </r>
  <r>
    <s v="RP-6115"/>
    <x v="9"/>
    <s v="FND-29522"/>
    <s v="R13-MPFA"/>
    <s v="Riesgos de gestión / estratégicos"/>
    <s v="Abierto"/>
    <s v="MPFA-CP45: Verificar que los documentos obligartorios del conductor y del vehículo se encuentren al día para asegurar que este se pueda movilizar sin inconvenientes"/>
    <x v="2"/>
    <s v="Verificar que los documentos obligartorios del conductor y del vehículo se encuentren al día para asegurar que este se pueda movilizar sin inconvenientes. _x000a_El Auxiliar Administrativo de la Dirección de Servicios Administrativos, con base en el Reporte &quot;ZSalidas_vehic&quot; del SAP , verifica diariamente el vencimiento de las revisiones técnico mecánicas de los vehículos y anualmente el del SOAT. De tal manera, que se envía un correo electrónico a los responsables de área solicitando que generen un Aviso SAP (V2) para la revisión técnico mecánica y una vez realizado el ARS remita los soportes correspondientes para su actualización en SAP. Así mismo, se envía un correo electrónico a la Dirección Seguridad para que restrinja la salida de los vehículos que no cuenten con los documentos obligatorios al día o la autorización interna de conducción que expide la Dirección Salud."/>
    <s v="Control Vigente"/>
    <s v="Correo electrónico a responsables de área, _x000a_Correo electrónico y Reporte programación para la Dirección de Seguridad, _x000a_Informativo mensual (Revisión técnico mecánica y emisiones contaminantes)"/>
    <s v="Baron Peralta, Marco Antonio_x000a_Grajales Vergara, Lina Marcela"/>
    <s v="Camacho Luna Luna, Gladys"/>
    <s v="Ger Gestion Humana y Administrativa - Dir Servicios Administrativos"/>
    <s v="1/01/2024"/>
    <s v="31/12/2024"/>
    <s v="Con Autocontrol"/>
    <s v="Se anexa soporte correos enviados a dirección seguridad en cuanto a bloqueos de salida, cabe aclarar que las revisiones tecnicomecanicas se hacen por un aviso V3, Y en caso de no contar con ella, Sap impide la creacion de avisos SAP HD, se genera una alerta al área, esto en cuanto al reporte  ZSalidas_vehic&quot;."/>
    <s v="Con Monitoreo/Seguimiento"/>
    <s v="El medio de verificación se cumple parcialmente, se encuentran correo electrónico a responsables de área y a la Dirección de Seguridad solicitando el bloqueo de la salida de vehículos, no se evidencia Reporte programación para la Dirección de Seguridad ni Informativo mensual (Revisión técnico mecánica y emisiones contaminantes)._x000a_ El control debe ser ajustado de acuerdo con la metodología del DAFP."/>
    <s v=""/>
    <s v="Control revisado"/>
    <s v="2/01/2025"/>
    <x v="1"/>
    <x v="2"/>
    <m/>
    <m/>
  </r>
  <r>
    <s v="RP-6116"/>
    <x v="9"/>
    <s v="FND-29523"/>
    <s v="R14-MPFA"/>
    <s v="Riesgos de gestión / estratégicos"/>
    <s v="Abierto"/>
    <s v="MPFA-CP47: Revisar en el presupuesto la existencia de recursos en el rubro de construcciones en curso"/>
    <x v="2"/>
    <s v="Revisar en el presupuesto la existencia de recursos en el rubro de construcciones en curso_x000a_El profesional de Planta Física evalúa junto con el Planificador si en el presupuesto asignado a la Dirección de Servicios Administrativos se encuentra contemplado el rubro “Construcciones en Curso”  Si no cuenta con el presupuesto, éste será solicitado para la próxima vigencia, a través del formato MPFF0102P “programación presupuestal”"/>
    <s v="Control Vigente"/>
    <s v="Presupuesto asignado_x000a__x000a_MPFF0102P “programación presupuestal”"/>
    <s v="Baron Peralta, Marco Antonio_x000a_Grajales Vergara, Lina Marcela"/>
    <s v="Camacho Luna Luna, Gladys"/>
    <s v="Ger Gestion Humana y Administrativa - Dir Servicios Administrativos"/>
    <s v="1/01/2024"/>
    <s v="31/12/2024"/>
    <s v="Con Autocontrol"/>
    <s v="El profesional planificador del área indica que en el presupuesto de Inversiones  de la Dirección de Servicios Administrativos No es posible que envíe plantillas de los meses de agosto a noviembre de 2024, teniendo en cuenta que el presupuesto se solicita una sola vez para toda la vigencia.  En los meses de enero a marzo se envío la plantilla del presupuesto de la vigencia 2024"/>
    <s v="Con Monitoreo/Seguimiento"/>
    <s v="Se requiere ajuste al control de acuerdo con la metodología del diseño de controles del DAFP, en el autocontrol se informa que el presupuesto es asignado al inicio de cada vigencia, por lo cual no es efectivo el control. "/>
    <s v=""/>
    <s v="Control revisado"/>
    <s v="2/01/2025"/>
    <x v="1"/>
    <x v="0"/>
    <s v="No se puede determinar como se lleva a cabo el control"/>
    <m/>
  </r>
  <r>
    <s v="RP-6117"/>
    <x v="9"/>
    <s v="FND-29523"/>
    <s v="R14-MPFA"/>
    <s v="Riesgos de gestión / estratégicos"/>
    <s v="Abierto"/>
    <s v="MPFA-CP48: Garantizar que las construcciones nuevas  a cargo de la Dirección de Servicios Administrativos cumplan con los requisitos técnicos y normativos aplicables a realizar"/>
    <x v="2"/>
    <s v="Garantizar que las construcciones nuevas  a cargo de la Dirección de Servicios Administrativos cumplan con los requisitos técnicos y normativos aplicables a realizar._x000a_Se encuentran documentados todos los lineamientos y actividades que se deben tener en cuenta para el trámite de avisos SAP para la construcción de edificaciones nuevas, así como  la definición y evaluación de los recursos necesarios por parte del profesional Especializado con el visto bueno del Director de Servicios Administrativos, inscripción en el banco de proyectos aprobada por el Director de Servicios Administrativos y el Gerente Corporativo de Gestión Humana y Administrativa , modificaciones posteriores en caso que aplique,  elaboración de los términos de referencia del contrato aprobados por el Gerente Corporativo de Gestión Humana y Administrativa ,  remisión de información a la Dirección de Activos Fijos para su activación y finalmente la entrega formal de la construcción por parte de la Dirección de Servicios Administrativos."/>
    <s v="Control Vigente"/>
    <s v="Aviso SAP_x000a_MPFD0801F01 Memorando Interno (informando viabilidad al área), _x000a_Presupuesto asignado, _x000a_MPE0218F01 Ficha de Inscripción de Proyectos de Inversión Mediano y Largo Plazo,_x000a_MPFA0402F05 Estudios y Diseños, _x000a_MPFD0801F05 Ayuda de Memoria (entrega de la construcción)"/>
    <s v="Baron Peralta, Marco Antonio_x000a_Grajales Vergara, Lina Marcela"/>
    <s v="Camacho Luna Luna, Gladys"/>
    <s v="Ger Gestion Humana y Administrativa - Dir Servicios Administrativos"/>
    <s v="1/01/2024"/>
    <s v="31/12/2024"/>
    <s v="Con Autocontrol"/>
    <s v="Las construcciones nuevas a cargo de la Dirección de Servicios Administrativos cumplen con los requisitos técnicos y normativos aplicables a realizar"/>
    <s v="Con Monitoreo/Seguimiento"/>
    <s v="Se debe ajustar el control de acuerdo con la metodología del DAFP. No se presentan evidencias del medio de verificación:Aviso SAP MPFD0801F01 Memorando Interno (informando viabilidad al área), Presupuesto asignado, MPE0218F01 Ficha de Inscripción de Proyectos de Inversión Mediano y Largo Plazo, MPFA0402F05 Estudios y Diseños, MPFD0801F05 Ayuda de Memoria (entrega de la construcción), con lo cual no se puede determinar si el control es efectivo."/>
    <s v=""/>
    <s v="Control revisado"/>
    <d v="2025-02-10T00:00:00"/>
    <x v="1"/>
    <x v="0"/>
    <s v="No se puede determinar como se lleva a cabo el control"/>
    <m/>
  </r>
  <r>
    <s v="RP-6118"/>
    <x v="9"/>
    <s v="FND-29524"/>
    <s v="R15-MPFA"/>
    <s v="Riesgos de gestión / estratégicos"/>
    <s v="Abierto"/>
    <s v="MPFA-CP51: Realizar la devolución del chip"/>
    <x v="2"/>
    <s v="Realizar la devolución del chip_x000a_Todo funcionario que tenga vehículos y/o equipos con chip de suministro de combustible y que vayan a tramitar el traslado de activos fijos y solicitud de baja  debe llevar el  VoBo del supervisor del contro de combustible como constancia de la devolución y/o traslado del dispositivo de suministro combustible."/>
    <s v="Control Vigente"/>
    <s v="MPFA0202F01 Acta de entrega y responsabilidad"/>
    <s v="Baron Peralta, Marco Antonio_x000a_Grajales Vergara, Lina Marcela"/>
    <s v="Camacho Luna Luna, Gladys"/>
    <s v="Ger Gestion Humana y Administrativa - Dir Servicios Administrativos"/>
    <s v="1/01/2024"/>
    <s v="31/12/2024"/>
    <s v="Con Autocontrol"/>
    <s v="Se anexa acta de compromiso y responsabilidad recibo y entrega de chip combustible realizadas en los meses de agosto, septiembre, octubre, noviembre de 2024"/>
    <s v="Con Monitoreo/Seguimiento"/>
    <s v="Se cumple con el control a través de la devolución del chip de combustible del equipo UP54, retrocargador RC01 y motobomba BD13; es importante resaltar que los documentos deben estar sin enmendaduras y debe estar totalmente diligenciado (fecha)._x000a_ Se requiere ajustar el control de acuerdo con el diseño de controles del DAFP."/>
    <s v=""/>
    <s v="Control revisado"/>
    <s v="2/01/2025"/>
    <x v="1"/>
    <x v="1"/>
    <m/>
    <m/>
  </r>
  <r>
    <s v="RP-6119"/>
    <x v="9"/>
    <s v="FND-29524"/>
    <s v="R15-MPFA"/>
    <s v="Riesgos de gestión / estratégicos"/>
    <s v="Abierto"/>
    <s v="MPFA-CP52: Realizar la verificación de factura de suministro de combustible"/>
    <x v="2"/>
    <s v="Realizar la verificación de factura de suministro de combustible_x000a_El auxiliar administrativo quincenalmente realiza la verificación de la factura vs las placas de los vehículos y/o simbolo de los equipo,  la cantidad de combustible asignado a cada uno de ellos, y los avisos sap en caso de combustible adicional"/>
    <s v="Control Vigente"/>
    <s v="Informe de gestión"/>
    <s v="Baron Peralta, Marco Antonio_x000a_Grajales Vergara, Lina Marcela"/>
    <s v="Camacho Luna Luna, Gladys"/>
    <s v="Ger Gestion Humana y Administrativa - Dir Servicios Administrativos"/>
    <s v="1/01/2024"/>
    <s v="31/12/2024"/>
    <s v="Con Autocontrol"/>
    <s v="Para el periodo solicitado no se han presentado Transferencia de costos no causados por suministro de combustible a las áreas, para el contrato de Combustible 9-06-14500-0581-2023. Se adjunta informes de gestión."/>
    <s v="Con Monitoreo/Seguimiento"/>
    <s v="Se cumple con el control y el medio de verificación se adjuntaron los informes de gestión del período evaluado y se evidencia en ellos el seguimiento que hace el supervisor al contrato, en el autocontrol se informa que no hubo transferencia de costos a las áreas._x000a_ Se debe realizar el ajuste al control de acuerdo con la metodología del DAFP"/>
    <s v=""/>
    <s v="Control revisado"/>
    <s v="3/01/2025"/>
    <x v="1"/>
    <x v="1"/>
    <m/>
    <m/>
  </r>
  <r>
    <s v="RP-6120"/>
    <x v="9"/>
    <s v="FND-29525"/>
    <s v="R16-MPFA"/>
    <s v="Riesgos de gestión / estratégicos"/>
    <s v="Abierto"/>
    <s v="MPFA-CP53: Realizar rondas de inspección y registrar novedades"/>
    <x v="2"/>
    <s v="Realizar rondas de inspección y registrar novedades"/>
    <s v="Control Vigente"/>
    <s v="Correo electrónico_x000a_Comunicación Escrita"/>
    <s v="Suarez Alvarado, Luz Martha"/>
    <s v="Camacho Luna Luna, Gladys"/>
    <s v="Secretaria General - Dir Seguridad"/>
    <s v="1/01/2024"/>
    <s v="31/12/2024"/>
    <s v="Con Autocontrol"/>
    <s v="Durante el periodo de análisis se remitió la comunicación 115001-2024-129 para solicitar arreglo de puertas en el punto de venta de agua Valladolid"/>
    <s v="Con Monitoreo/Seguimiento"/>
    <s v="Se da cumplimiento al medio de verificación, para el período evaluado se observa comunicación 1150001-2024-129  dirigido a Apoyo Comercial solicitando el mantenimiento puertas de acceso de los puntos de venta Valladolid y Villa del Rio._x000a_ Se requiere ajustar el control para que de  cumplimiento a la metodología del diseño de controles del DAFP."/>
    <s v=""/>
    <s v="Control revisado"/>
    <s v="3/01/2025"/>
    <x v="1"/>
    <x v="1"/>
    <m/>
    <m/>
  </r>
  <r>
    <s v="RP-6092"/>
    <x v="9"/>
    <s v="FND-29514"/>
    <s v="R1-MPFA"/>
    <s v="Riesgos de ambiental"/>
    <s v="Abierto"/>
    <s v="MPFA-CP1: Exigencias y obligaciones al contratista en el documento&quot;Condiciones y términos de la invitación&quot;,  Capitulo 1. Introducción y régimen aplicable, Numeral 7."/>
    <x v="2"/>
    <s v="Exigencias y obligaciones al contratista en el documento&quot;Condiciones y términos de la invitación&quot;,  Capitulo 1. Introducción y régimen aplicable, Numeral 7."/>
    <s v="Control Vigente"/>
    <s v="Informe entregado por proveedor"/>
    <s v="Alayon Vargas, Olga Teresa_x000a_Romero Barbosa, Ana Maria"/>
    <s v="Muñoz Rodriguez, Maira Sofia"/>
    <s v="Secretaria General - Dir Seguros"/>
    <s v="1/01/2024"/>
    <s v="31/12/2024"/>
    <s v="Con Autocontrol"/>
    <s v="Para los periodos de agosto, septiembre, octubre y noviembre de 2024 se realizaron “Pruebas fisicoquímicas para los aceites dieléctricos de transformadores”, citados en el documento condiciones y términos específicos del proceso ISG-1037-2024 a cargo de las aseguradoras. Se presentó el respectivo protocolo. Adiconalmente en la contratación de corredores de seguros, quedó incluída la condicion. (pag 14)_x000a_  _x000a_  _x000a_  "/>
    <s v="Con Monitoreo/Seguimiento"/>
    <s v="Diseño del control: El control se encuentra diseñado de acuerdo con la metodología establecida en el documento metodológico_x000a_ Ejecución del control: Se realizan las pruebas fisicoquímicas para los aceites dieléctricos de transformadores para los meses de agosto, septiembre, octubre y noviembre de 2024. Se presenta el protocolo respectivo y se incluyen las exigencias y obligaciones en los documentos de la contratación (contrato ISG-1037-2024)"/>
    <s v=""/>
    <s v="Control revisado"/>
    <s v="15/01/2025"/>
    <x v="1"/>
    <x v="1"/>
    <m/>
    <m/>
  </r>
  <r>
    <s v="RP-6093"/>
    <x v="9"/>
    <s v="FND-29514_x000a_FND-29515_x000a_FND-29516"/>
    <s v="R1-MPFA_x000a_R2-MPFA_x000a_R3-MPFA"/>
    <s v="Riesgos de ambiental"/>
    <s v="Abierto"/>
    <s v="MPFA-CP2: Verificación de cumplimiento de planes complementarios"/>
    <x v="2"/>
    <s v="Verificación de cumplimiento de planes complementarios"/>
    <s v="Control Vigente"/>
    <s v="Informe de gestión del contrato_x000a__x000a_Soportes de mantenimiento (aseo, reparación, etc) en baños portátiles."/>
    <s v="Alayon Vargas, Olga Teresa_x000a_Romero Barbosa, Ana Maria_x000a_Suarez Alvarado, Luz Martha"/>
    <s v="Muñoz Rodriguez, Maira Sofia"/>
    <s v="Secretaria General - Dir Seguridad_x000a_Secretaria General - Dir Seguros"/>
    <s v="1/01/2024"/>
    <s v="31/12/2024"/>
    <s v="Con Autocontrol"/>
    <s v="Esta actividad fue cumplida de acuerdo a fecha programada de 31/12/2023. Por lo tanto no se agregan soportes. Por favor proceder con el cierre"/>
    <s v="Con Monitoreo/Seguimiento"/>
    <s v="Diseño del control: El control se encuentra diseñado de acuerdo con la metodología establecida en el documento metodológico_x000a_ Ejecución del control: Las evidencias cargadas cumplen con el medio de verificación definido "/>
    <s v=""/>
    <s v="Control revisado"/>
    <s v="15/01/2025"/>
    <x v="1"/>
    <x v="1"/>
    <m/>
    <m/>
  </r>
  <r>
    <s v="RP-6091"/>
    <x v="9"/>
    <s v="FND-29526"/>
    <s v="R17-MPFA"/>
    <s v="Riesgos de seguridad de la información"/>
    <s v="Abierto"/>
    <s v="MPFA-CC63: Notificar al corredor de seguros y/o aseguradora de la novedad para que se realice la corrección respectiva"/>
    <x v="0"/>
    <s v="Notificar al corredor de seguros y/o aseguradora de la novedad para que se realice la corrección respectiva"/>
    <s v="Control Vigente"/>
    <s v="Carta Externa"/>
    <s v="Alayon Vargas, Olga Teresa_x000a_Romero Barbosa, Ana Maria"/>
    <s v="Ramirez Cancelado, Luis Fernando"/>
    <s v="Secretaria General - Dir Seguros"/>
    <s v="1/01/2024"/>
    <s v="31/12/2024"/>
    <s v="Con Autocontrol"/>
    <s v="Durante el periodo reportado no aplica el cargue de evidencias sobre este control ya que no se ha presentado la materialización del riesgo asociado (R17-MPFA “Posibilidad de alteración de la Información de aseguramiento de bienes e intereses de la Empresa y de la asignación de créditos de vivienda a los funcionarios”)."/>
    <s v="Con Monitoreo/Seguimiento"/>
    <s v="DISEÑO: Se debe fortalecer el diseño del control, de acuerdo con los parámetros definidos en la metodología de Administración de riesgos vigente, ya que esta debe contener de manera explícita la descripción, frecuencia, responsable, metodología de aplicación, criterios de aceptación o rechazo, desviaciones y evidencia._x000a_ EJECUCIÓN: No se presentan evidencias por no reporte de materialización del riesgo, durante el periodo de monitoreo"/>
    <s v=""/>
    <s v="Control revisado"/>
    <s v="16/01/2025"/>
    <x v="1"/>
    <x v="0"/>
    <s v="Al ser control correctivo, no se requirió aplicar"/>
    <m/>
  </r>
  <r>
    <s v="RP-6121"/>
    <x v="9"/>
    <s v="FND-29526"/>
    <s v="R17-MPFA"/>
    <s v="Riesgos de seguridad de la información"/>
    <s v="Abierto"/>
    <s v="MPFA-CP55: Establecer en los términos de referencia del contrato una política que garantice que las operaciones que realice el contrarista esten alineadas con la EAAB"/>
    <x v="2"/>
    <s v="Establecer en los términos de referencia del contrato una política que garantice que las operaciones que realice el contrarista esten alineadas con la EAAB"/>
    <s v="Control Vigente"/>
    <s v="Informe de gestión con la divulgación sobre la protección de la información al interior del proveedor (corredores de seguros y aseguradora)"/>
    <s v="Alayon Vargas, Olga Teresa_x000a_Romero Barbosa, Ana Maria"/>
    <s v="Ramirez Cancelado, Luis Fernando"/>
    <s v="Secretaria General - Dir Seguros"/>
    <s v="1/01/2024"/>
    <s v="31/12/2024"/>
    <s v="Con Autocontrol"/>
    <s v="En las condiciones del proceso de contratación No. ISG 1760-2023, se incluye condición de manejo de la información por parte del contratista. Y se anexa socialización de política de seguridad al interior del corredor de seguros y para el proceso de contratación de compañías de seguros próximo a realizarse, será también incluida. "/>
    <s v="Con Monitoreo/Seguimiento"/>
    <s v="DISEÑO: Se debe fortalecer el diseño del control, de acuerdo con los parámetros definidos en la metodología de Administración de riesgos vigente, ya que esta debe contener de manera explícita la descripción, frecuencia, responsable, metodología de aplicación, criterios de aceptación o rechazo, desviaciones y evidencia._x000a_ EJECUCIÓN: Se evidencia la ejecución del control  durante el periodo de monitoreo, ya que el área incluyó la condición de manejo de la información por parte del contratista y también socializó la  política de seguridad al interior del corredor de seguros, es importante resaltar que esta política debe ser replicada a los demás contratos que el área realice"/>
    <s v=""/>
    <s v="Control revisado"/>
    <s v="16/01/2025"/>
    <x v="1"/>
    <x v="1"/>
    <m/>
    <m/>
  </r>
  <r>
    <s v="RP-6122"/>
    <x v="9"/>
    <s v="FND-29526"/>
    <s v="R17-MPFA"/>
    <s v="Riesgos de seguridad de la información"/>
    <s v="Abierto"/>
    <s v="MPFA-CP56: Verificar las alteraciones del estado de riesgo"/>
    <x v="2"/>
    <s v="Verificar las alteraciones del estado de riesgo_x000a_En el comité interno mensual que se realiza con los corredores se verifica si durante el período se identificó alguna alteración del estado del riesgo que deba ser notificado a la Aseguradora"/>
    <s v="Control Vigente"/>
    <s v="Ayuda de memoria"/>
    <s v="Alayon Vargas, Olga Teresa_x000a_Romero Barbosa, Ana Maria"/>
    <s v="Ramirez Cancelado, Luis Fernando"/>
    <s v="Secretaria General - Dir Seguros"/>
    <s v="1/01/2024"/>
    <s v="31/12/2024"/>
    <s v="Con Autocontrol"/>
    <s v="Durante el periodo evaluado, no se presentaron alteraciones del riesgo en relación con la Información de aseguramiento de bienes e intereses de la Empresa y de la asignación de créditos de vivienda a los funcionarios. "/>
    <s v="Con Monitoreo/Seguimiento"/>
    <s v="DISEÑO: Se debe fortalecer el diseño del control, de acuerdo con los parámetros definidos en la metodología de Administración de riesgos vigente, ya que esta debe contener de manera explícita la descripción, frecuencia, responsable, metodología de aplicación, criterios de aceptación o rechazo, desviaciones y evidencia._x000a_ EJECUCIÓN: Durante el periodo de monitoreo, si bien es cierto que el área consigna que no se presentaron alteraciones del riesgo en relación con la Información de aseguramiento de bienes e intereses de la Empresa y de la asignación de créditos de vivienda a los funcionarios, el medio de verificación requerido es ayuda de memoria y en este caso periodo no se cargó ningún soporte"/>
    <s v=""/>
    <s v="Control revisado"/>
    <s v="16/01/2025"/>
    <x v="1"/>
    <x v="0"/>
    <s v="No se puede determinar como se lleva a cabo el control"/>
    <m/>
  </r>
  <r>
    <s v="RP-6123"/>
    <x v="9"/>
    <s v="FND-29526"/>
    <s v="R17-MPFA"/>
    <s v="Riesgos de seguridad de la información"/>
    <s v="Abierto"/>
    <s v="MPFA-CP57: Validar la lista de chequeo de componentes de seguridad de la información"/>
    <x v="2"/>
    <s v="Validar la lista de chequeo de componentes de seguridad de la información_x000a_Establecer dentro de los términos y condiciones del contrato una lista de chequeo de los componentes de seguridad donde se valide los aplicativos suministrados por el proveedor para la EAAB"/>
    <s v="Control Vigente"/>
    <s v="Lista de chequeo de los componentes de seguridad"/>
    <s v="Alayon Vargas, Olga Teresa_x000a_Romero Barbosa, Ana Maria"/>
    <s v="Ramirez Cancelado, Luis Fernando"/>
    <s v="Secretaria General - Dir Seguros"/>
    <s v="1/01/2024"/>
    <s v="31/12/2024"/>
    <s v="Con Autocontrol"/>
    <s v="En el proceso No. ISG-1760-2023 se incluyó el item de la seguridad de la información lo cual quedó consignado en la página 7 de las condiciones técnicas. adicionalmente se recibieron los informes de los proveedores"/>
    <s v="Con Monitoreo/Seguimiento"/>
    <s v="DISEÑO: Se debe fortalecer el diseño del control, de acuerdo con los parámetros definidos en la metodología de Administración de riesgos vigente, ya que esta debe contener de manera explícita la descripción, frecuencia, responsable, metodología de aplicación, criterios de aceptación o rechazo, desviaciones y evidencia._x000a_ EJECUCIÓN: Se evidencia que durante el periodo de monitoreo como lo menciona el área, se realizó el cargue de los documentos con los cuales se verifica la gestión realizada"/>
    <s v=""/>
    <s v="Control revisado"/>
    <s v="16/01/2025"/>
    <x v="1"/>
    <x v="1"/>
    <m/>
    <m/>
  </r>
  <r>
    <s v="RP-6124"/>
    <x v="9"/>
    <s v="FND-29526"/>
    <s v="R17-MPFA"/>
    <s v="Riesgos de seguridad de la información"/>
    <s v="Abierto"/>
    <s v="MPFA-CP58: Garantizar que la información se almacene en los repositorios oficiales de la EAAB con su debida segregación"/>
    <x v="2"/>
    <s v="Garantizar que la información se almacene en los repositorios oficiales de la EAAB con su debida segregación"/>
    <s v="Control Vigente"/>
    <s v="Documentos cargados en el File server"/>
    <s v="Alayon Vargas, Olga Teresa_x000a_Romero Barbosa, Ana Maria"/>
    <s v="Ramirez Cancelado, Luis Fernando"/>
    <s v="Secretaria General - Dir Seguros"/>
    <s v="1/01/2024"/>
    <s v="31/12/2024"/>
    <s v="Con Autocontrol"/>
    <s v="Han sido cargados en la carpeta file server, los documentos producto de la gestión de la dirección con apoyo de los corredores de seguros y las aseguradoras, así mismo de los contratos de prestación de servicio con personas naturales y en general gestión de la dirección. Esto se puede validar en la carpeta de la dirección Seguros"/>
    <s v="Con Monitoreo/Seguimiento"/>
    <s v="DISEÑO: Se debe fortalecer el diseño del control, de acuerdo con los parámetros definidos en la metodología de Administración de riesgos vigente, ya que esta debe contener de manera explícita la descripción, frecuencia, responsable, metodología de aplicación, criterios de aceptación o rechazo, desviaciones y evidencia._x000a_ EJECUCIÓN: No se cargó por parte del área la evidencia que debia cargarse durante el periodo de monitoreo, donde se verifique  la actualización y uso del file server, garantizando que la información se almacena en los repositorios oficiales de la EAAB con su debida segregación."/>
    <s v=""/>
    <s v="Control revisado"/>
    <s v="16/01/2025"/>
    <x v="1"/>
    <x v="0"/>
    <s v="No se puede determinar como se lleva a cabo el control"/>
    <m/>
  </r>
  <r>
    <s v="RP-6125"/>
    <x v="9"/>
    <s v="FND-29526"/>
    <s v="R17-MPFA"/>
    <s v="Riesgos de seguridad de la información"/>
    <s v="Abierto"/>
    <s v="MPFA-CP59: Gestionar los accesos y autorizaciones a los usuarios asignados por el Director de Seguros. Al interior de la Dirección no se cuenta con información física"/>
    <x v="2"/>
    <s v="Gestionar los accesos y autorizaciones a los usuarios asignados por el Director de Seguros. Al interior de la Dirección no se cuenta con información física"/>
    <s v="Control Vigente"/>
    <s v="Formulario GIA"/>
    <s v="Alayon Vargas, Olga Teresa_x000a_Romero Barbosa, Ana Maria"/>
    <s v="Ramirez Cancelado, Luis Fernando"/>
    <s v="Secretaria General - Dir Seguros"/>
    <s v="1/01/2024"/>
    <s v="31/12/2024"/>
    <s v="Con Autocontrol"/>
    <s v="A la fecha, los funcionarios de la Dirección Seguros tienen acceso a la carpeta file server de acuerdo a sus competencias. Para consulta tienen permiso (José Luis Cañas-Director, Ismael Coral Camargo- Olga T Alayón, Martha, Isabel Gutierrez y los contratistas Ana María Romero y Luis Torres.  "/>
    <s v="Con Monitoreo/Seguimiento"/>
    <s v="DISEÑO: Se debe fortalecer el diseño del control, de acuerdo con los parámetros definidos en la metodología de Administración de riesgos vigente, ya que esta debe contener de manera explícita la descripción, frecuencia, responsable, metodología de aplicación, criterios de aceptación o rechazo, desviaciones y evidencia._x000a__x000a_EJECUCIÓN: Se evidencia que durante el periodo de monitoreo, en  el área se ejecutó el control propuesto ya que se constataron los formularios GIA generados para los accesos requeridos a través de la WO "/>
    <s v=""/>
    <s v="Control revisado"/>
    <d v="2025-02-12T00:00:00"/>
    <x v="1"/>
    <x v="1"/>
    <m/>
    <m/>
  </r>
  <r>
    <s v="RP-6126"/>
    <x v="9"/>
    <s v="FND-29526"/>
    <s v="R17-MPFA"/>
    <s v="Riesgos de seguridad de la información"/>
    <s v="Abierto"/>
    <s v="MPFA-CP60: Informar las actualizaciones del sistema operativo"/>
    <x v="2"/>
    <s v="Informar las actualizaciones del sistema operativo_x000a_Entrega trimestral de la actualización del sistema operativo de los equipos del corredor de seguros y herramientas de protección (antivirus licenciado)"/>
    <s v="Control Vigente"/>
    <s v="Informe de gestión con reporte de inventario de actualización de la plataforma tecnológica, sistema operativo, antivirus, políticas de backup y versionamientos y reporte de pólizas de fenómenos naturales vigente"/>
    <s v="Alayon Vargas, Olga Teresa_x000a_Romero Barbosa, Ana Maria"/>
    <s v="Ramirez Cancelado, Luis Fernando"/>
    <s v="Secretaria General - Dir Seguros"/>
    <s v="1/01/2024"/>
    <s v="31/12/2024"/>
    <s v="Con Autocontrol"/>
    <s v="_x000a__x000a__x000a__x000a_ Se carga informe entregado por los contratistas durante el periodo. _x000a__x0009__x000a__x000a__x000a__x000a_  _x000a__x000a__x000a__x0009__x000a_ _x000a__x000a__x000a_   "/>
    <s v="Con Monitoreo/Seguimiento"/>
    <s v="DISEÑO: Si bien se fortaleció el diseño del control, de acuerdo con los parámetros definidos en la metodología de Administración de riesgos vigente, se debe tener en cuenta para futuras actualizaciones de este control o de otros que debe mencionarse  de manera explícita la descripción, frecuencia, responsable, metodología de aplicación, criterios de aceptación o rechazo, desviaciones y evidencia._x000a_ EJECUCIÓN: Se evidencia que durante el periodo de monitoreo, en  el área se ejecutó el control propuesto ya que en Archer se encuentra la evidencia de los  informes cargados entregados por los corredores de seguros, que contienen los ítems mencionados en el medio de verificación"/>
    <s v=""/>
    <s v="Control revisado"/>
    <s v="20/01/2025"/>
    <x v="1"/>
    <x v="1"/>
    <m/>
    <m/>
  </r>
  <r>
    <s v="RP-6128"/>
    <x v="9"/>
    <s v="FND-29526"/>
    <s v="R17-MPFA"/>
    <s v="Riesgos de seguridad de la información"/>
    <s v="Abierto"/>
    <s v="MPFA-CP61: Reportar eventos y/o logs de operaciones"/>
    <x v="2"/>
    <s v="Reportar eventos y/o logs de operaciones_x000a_Entrega mensual de reporte o eventos y/o logs  de las operaciones que realizan los funcionarios de la Empresa en la plataforma del corredor de seguros"/>
    <s v="Control Vigente"/>
    <s v="Reporte de eventos y/o logs"/>
    <s v="Alayon Vargas, Olga Teresa_x000a_Romero Barbosa, Ana Maria"/>
    <s v="Ramirez Cancelado, Luis Fernando"/>
    <s v="Secretaria General - Dir Seguros"/>
    <s v="1/01/2024"/>
    <s v="31/12/2024"/>
    <s v="Con Autocontrol"/>
    <s v="_x000a__x000a__x000a__x000a_  Se carga información entregada por los proveedores durante el periodo. _x000a__x0009__x000a_ _x000a__x000a_"/>
    <s v="Con Monitoreo/Seguimiento"/>
    <s v="DISEÑO: La descripción del control es clara y entendible; cumple con los parámetros establecidos en la metodología de administración de riesgos: frecuencia, responsable, propósito, evidencias y criterios de revisión y de aceptación o rechazo._x000a_ EJECUCIÓN: Se evidencia que durante el periodo de monitoreo, en  el área se ejecutó el control propuesto ya que fueron cargados en Archer los archivos log declarados como medio de verificación de los meses de septiembre, octubre y noviembre."/>
    <s v=""/>
    <s v="Control revisado"/>
    <s v="23/01/2025"/>
    <x v="1"/>
    <x v="1"/>
    <m/>
    <m/>
  </r>
  <r>
    <s v="RP-6129"/>
    <x v="9"/>
    <s v="FND-29526"/>
    <s v="R17-MPFA"/>
    <s v="Riesgos de seguridad de la información"/>
    <s v="Abierto"/>
    <s v="MPFA-CP62: Garantizar el ciframiento de datos personales"/>
    <x v="2"/>
    <s v="Garantizar el ciframiento de datos personales_x000a_Establecer en los términos de referencia del contrato  como se garantiza el ciframiento de los datos personales que viajan en la red del proveedor"/>
    <s v="Control Vigente"/>
    <s v="Reporte de eventos y/o logs"/>
    <s v="Alayon Vargas, Olga Teresa_x000a_Romero Barbosa, Ana Maria"/>
    <s v="Ramirez Cancelado, Luis Fernando"/>
    <s v="Secretaria General - Dir Seguros"/>
    <s v="1/01/2024"/>
    <s v="31/12/2024"/>
    <s v="Con Autocontrol"/>
    <s v="Para el periodo se reciben documento del proveedor, relacionado con logs, adicionalmente en los términos de contratación corredores, se dejó item de manejo de seguridad de la información. "/>
    <s v="Con Monitoreo/Seguimiento"/>
    <s v="DISEÑO: Se debe fortalecer el diseño del control, de acuerdo con los parámetros definidos en la metodología de Administración de riesgos vigente, ya que esta debe contener de manera explícita la descripción, frecuencia, responsable, metodología de aplicación, criterios de aceptación o rechazo, desviaciones y evidencia, aún cuando se declaró el medio de verificación _x000a_ EJECUCIÓN: Se evidencia que durante el periodo de monitoreo, en  el área se ejecutó parcialmente el control propuesto ya que el área cargó en Archer el documento del proveedor, relacionado con los logs y adicionalmente en los términos de contratación a los corredores, se les consignó el ítem de manejo de seguridad de la información; sin embargo se debe procurar consignar que se está realizando el cifrado de datos requerido para cumplir completamente con el control propuesto."/>
    <s v=""/>
    <s v="Control revisado"/>
    <s v="23/01/2025"/>
    <x v="1"/>
    <x v="2"/>
    <m/>
    <m/>
  </r>
  <r>
    <s v="RP-6072"/>
    <x v="9"/>
    <s v="FND-29463_x000a_FND-29464"/>
    <s v="R4-MPFA_x000a_R5-MPFA"/>
    <s v="Riesgos de corrupción"/>
    <s v="Abierto"/>
    <s v="MPFA-CC10: Coordinar el envío de encuestas de percepción de satisfacción del usuario"/>
    <x v="0"/>
    <s v="Coordinar el envío de encuestas de percepción de satisfacción del usuario_x000a_El profesional de la Dirección Rentabilidad Costos y Gastos coordina el envío de la encuesta de percepción de satisfacción del usuario a todas las ARS,  recibe las encuestas diligenciadas y  tabula en el aplicativo en Excel, actualizar la presentación estándar, determinar hallazgos y definir acciones de mejora y remite a cada una de las ARS el informe de gestión de servicios compartidos"/>
    <s v="Control Vigente"/>
    <s v="Informe de gestión de servicios compartidos"/>
    <s v="Alayon Vargas, Olga Teresa_x000a_Romero Barbosa, Ana Maria"/>
    <s v="Camacho Luna Luna, Gladys"/>
    <s v="Secretaria General - Dir Seguros"/>
    <s v="1/01/2024"/>
    <s v="31/12/2024"/>
    <s v="Con Autocontrol"/>
    <s v="Se enexa el informe recibido de la Gerencia de Planeamiento en el mes de marzo de 2024, en el cual la dirección seguros fue la mejor calificada después de las direcciones de  Imagen Corporativa y Comunicaciones, Gestión de Compensaciones, con  una calificación de 4,45 sobre 5."/>
    <s v="Con Monitoreo/Seguimiento"/>
    <s v="Se evidencia informe de gestión de servicios compartidos año 2023 presentado por la Dirección Planeación y Control de Rentabilidad Costos y Gastos fechado el 22 de marzo 2024, obteniendo la Dirección de Seguros el tercer puesto con una calificación de 4,45. "/>
    <s v=""/>
    <s v="Control revisado"/>
    <s v="27/12/2024"/>
    <x v="1"/>
    <x v="3"/>
    <s v="Al ser control correctivo, este no debe identificarse en un riesgo de corrupción"/>
    <m/>
  </r>
  <r>
    <s v="RP-5276"/>
    <x v="9"/>
    <s v="FND-29463_x000a_FND-29464"/>
    <s v="R4-MPFA_x000a_R5-MPFA"/>
    <s v="Riesgos de corrupción"/>
    <s v="Abierto"/>
    <s v="MPFA-CC12: Llevar a comité de siniestros el riesgo materializado"/>
    <x v="0"/>
    <s v="Llevar a comité de siniestros el riesgo materializado, información que se cruza con la selección de proveedores para identificar si hubo fallas en el estudio de proveedores e informar a la ARS para que se tomen las medidas a que haya lugar"/>
    <s v="Control Vigente"/>
    <s v="&quot;MPFD0801F05 Ayudas de memoria MPFD0801F04 lista de asistencia, Informe mensual del corredor de seguros&quot;"/>
    <s v="Alayon Vargas, Olga Teresa_x000a_Romero Barbosa, Ana Maria"/>
    <s v="Camacho Luna Luna, Gladys"/>
    <s v="Secretaria General - Dir Seguros"/>
    <s v="1/01/2024"/>
    <s v="31/12/2024"/>
    <s v="Con Autocontrol"/>
    <s v="Durante el periodo no se presentaron eventos o materialización de actos que dieran como consecuencia de la materialización de este riesgo, lo que quedo evidenciado en los informes de gestión de los corredores"/>
    <s v="Con Monitoreo/Seguimiento"/>
    <s v="De acuerdo con los ajustes de la metodología de riesgos, se hace necesario revisar la redacción del control para el cumplimiento de los elementos mínimos requeridos por el DAFP._x000a_ No se presenta cargue de evidencias, el autocontrol registra no materialización del riesgo para el período evaluado."/>
    <s v=""/>
    <s v="Control revisado"/>
    <s v="27/12/2024"/>
    <x v="1"/>
    <x v="0"/>
    <s v="Al ser control correctivo, este no debe identificarse en un riesgo de corrupción"/>
    <m/>
  </r>
  <r>
    <s v="RP-5280"/>
    <x v="9"/>
    <s v="FND-29465"/>
    <s v="R6-MPFA"/>
    <s v="Riesgos de corrupción"/>
    <s v="Abierto"/>
    <s v="MPFA-CC16: Enviar comunicado a la Oficina de Control Disciplinario"/>
    <x v="0"/>
    <s v="Enviar comunicado a la Oficina de Control Disciplinario Si algún funcionario de la División de Almacenes reciba materiales no registrados en los avisos I7, el Jefe División Almacén remitirá comunicado a la Oficina de Control de Investigaciones Disciplinarias por incumplimiento de los procedimientos"/>
    <s v="Control Vigente"/>
    <s v="MPFD0801F01 Memorando interno"/>
    <s v="Bustos Acosta Acosta, Oscar Alberto Alberto"/>
    <s v="Camacho Luna Luna, Gladys"/>
    <s v="Ger Gestion Humana y Administrativa - Dir Administracion Activos Fijos"/>
    <s v="1/01/2024"/>
    <s v="31/12/2024"/>
    <s v="Con Autocontrol"/>
    <s v="&lt;!--StartFragment--&gt;El Jefe División Almacenes, no remitió comunicados a la Oficina de Control de Investigaciones Disciplinarias por incumplimiento de los procedimientos, debido a que en el periodo comprendido del 15 de agosto y 13 de diciembre de 2024, no se presentaron novedades de materiales no registrados en los avisos I7.&lt;!--EndFragment--&gt;"/>
    <s v="Con Monitoreo/Seguimiento"/>
    <s v="Se debe ajustar el control teniendo en cuenta la metodología del diseño de controles del DAFP, el autocontrol reporta que en el periodo comprendido del 15 de agosto y 13 de diciembre de 2024, no se presentaron novedades de materiales no registrados en los avisos I7."/>
    <s v=""/>
    <s v="Control revisado"/>
    <s v="27/12/2024"/>
    <x v="1"/>
    <x v="0"/>
    <s v="Al ser control correctivo, este no debe identificarse en un riesgo de corrupción"/>
    <m/>
  </r>
  <r>
    <s v="RP-6077"/>
    <x v="9"/>
    <s v="FND-29525"/>
    <s v="R16-MPFA"/>
    <s v="Riesgos de gestión / estratégicos"/>
    <s v="Abierto"/>
    <s v="MPFA-CC19: Realizar la investigación relacionada con la pérdida o daños de bienes y presentar el informe para tomas las acciones correspondientes"/>
    <x v="0"/>
    <s v="Realizar la investigación relacionada con la pérdida o daños de bienes y presentar el informe para tomas las acciones correspondientes"/>
    <s v="Control Vigente"/>
    <s v="MPFD0801F08_x000a_“Informe”_x000a__x000a_MPFD0801F02_x000a_Carta externa_x000a__x000a_MPFD0801F01_x000a_Memorando interno"/>
    <s v="Suarez Alvarado, Luz Martha"/>
    <s v="Camacho Luna Luna, Gladys"/>
    <s v="Secretaria General - Dir Seguridad"/>
    <s v="1/01/2024"/>
    <s v="31/12/2024"/>
    <s v="Con Autocontrol"/>
    <s v="Durante el periodo de análisis se presentaron cuatro (04) eventos de pérdida, tres de los cuales fueron  atribuibles al proveedor de vigilancia y uno resultó infectivo. Se anexan soportes._x000a_ En lo que se refiere a eventos de corrupción no se presentaron novedades relacionadas"/>
    <s v="Con Monitoreo/Seguimiento"/>
    <s v="Se debe dar cumplimiento a la metodología del diseño de controles del DAFP, se presentan 3 informes correspondientes a a pérdida o daños de bienes :_x000a_ perdida del enganche del cabrestante de fecha septtiembre 10/2024_x000a_ guadaña marca Husqvarna 5 de fecha 2 de diciembre/2024_x000a_ 2 maletines de señalización fecha 30 octubre/2024_x000a_ Se evidencia efectividad del control "/>
    <s v=""/>
    <s v="Control revisado"/>
    <s v="30/12/2024"/>
    <x v="1"/>
    <x v="1"/>
    <m/>
    <m/>
  </r>
  <r>
    <s v="RP-5283"/>
    <x v="9"/>
    <s v="FND-29466"/>
    <s v="R7-MPFA"/>
    <s v="Riesgos de corrupción"/>
    <s v="Abierto"/>
    <s v="MPFA-CC19: Realizar la investigación relacionada con la pérdida o daños de bienes y presentar el informe para tomas las acciones correspondientes"/>
    <x v="0"/>
    <s v="Realizar la investigación relacionada con la pérdida o daños de bienes y presentar el informe para tomas las acciones correspondientes"/>
    <s v="Control Vigente"/>
    <s v="MPFD0801F08 Informe_x000a_ MPFD0801F02 Carta externa_x000a_ MPFD0801F01 Memorando interno"/>
    <s v="Alayon Vargas, Olga Teresa_x000a_Romero Barbosa, Ana Maria_x000a_Suarez Alvarado, Luz Martha"/>
    <s v="Camacho Luna Luna, Gladys"/>
    <s v="Secretaria General - Dir Seguridad"/>
    <s v="1/01/2024"/>
    <s v="31/12/2024"/>
    <s v="Con Autocontrol"/>
    <s v="Durante el periodo de análisis se presentaron cuatro (04) eventos de pérdida, tres de los cuales fueron atribuibles al proveedor de vigilancia y uno resultó inefectivo. Se anexan soportes_x000a_ En lo que se refiere a eventos de corrupción, no se presentaron novedades relacionadas"/>
    <s v="Con Monitoreo/Seguimiento"/>
    <s v="El control requiere ser ajustado de acuerdo con el diseño de controles de la metodología del DAFP; al revisar las evidencias, estas cumplen con el medido de verificiación, informe, carta externa y memorando interno, el autocontrol reporta 4 eventos presentados por pérdida de elementos._x000a_ El control es efectivo."/>
    <s v=""/>
    <s v="Control revisado"/>
    <s v="27/12/2024"/>
    <x v="1"/>
    <x v="1"/>
    <s v="Al ser control correctivo, este no debe identificarse en un riesgo de corrupción"/>
    <m/>
  </r>
  <r>
    <s v="RP-5272"/>
    <x v="9"/>
    <s v="FND-29463"/>
    <s v="R4-MPFA"/>
    <s v="Riesgos de corrupción"/>
    <s v="Abierto"/>
    <s v="MPFA-CC8: Remitir comunicado a la Dirección de Seguros por intermedio del Corredor objetando la reclamación del siniestro"/>
    <x v="0"/>
    <s v="Remitir comunicado a la Dirección de Seguros por intermedio del Corredor objetando la reclamación del siniestro; a su vez la Dirección de Seguros remite comunicado al área "/>
    <s v="Control Vigente"/>
    <s v="Documento de Objeción Concepto de objeción y proyecto de documento de reconsideración_x000a_ MPFD0801F01 Memorando interno y/o correo electrónico"/>
    <s v="Alayon Vargas, Olga Teresa_x000a_Romero Barbosa, Ana Maria"/>
    <s v="Camacho Luna Luna, Gladys"/>
    <s v="Secretaria General - Dir Seguros"/>
    <s v="1/01/2024"/>
    <s v="31/12/2024"/>
    <s v="Con Autocontrol"/>
    <s v="Durante la vigencia se presentaron objeciones a los siniestros identificados con aviso /siniestro (700062316-57038), (700063274-STRO-24-100051084), (700063024-STRO-24-100051617) (700061726-STRO-24-100040134) (6164). Se anexan soportes._x000a_  "/>
    <s v="Con Monitoreo/Seguimiento"/>
    <s v="Se debe realizar ajuste al diseño de controles acorde con la metodología del DAFP, las evidencias dan cumplimiento al medio de verificación, el control es efectivo."/>
    <s v=""/>
    <s v="Control revisado"/>
    <s v="27/12/2024"/>
    <x v="1"/>
    <x v="1"/>
    <s v="Al ser control correctivo, este no debe identificarse en un riesgo de corrupción"/>
    <m/>
  </r>
  <r>
    <s v="RP-5273"/>
    <x v="9"/>
    <s v="FND-29463_x000a_FND-29464"/>
    <s v="R4-MPFA_x000a_R5-MPFA"/>
    <s v="Riesgos de corrupción"/>
    <s v="Abierto"/>
    <s v="MPFA-CC9: Detectar una reclamación sobre un hecho que no puede ser catalogado como siniestro"/>
    <x v="0"/>
    <s v="Detectar una reclamación sobre un hecho que no puede ser catalogado como siniestro, debe informar la situación a la Aseguradora y proceder a retirar la solicitud de indeminización "/>
    <s v="Control Vigente"/>
    <s v="&quot;MPFD0801F02 Carta Externa&quot;"/>
    <s v="Alayon Vargas, Olga Teresa_x000a_Romero Barbosa, Ana Maria"/>
    <s v="Camacho Luna Luna, Gladys"/>
    <s v="Secretaria General - Dir Seguros"/>
    <s v="1/01/2024"/>
    <s v="31/12/2024"/>
    <s v="Con Autocontrol"/>
    <s v="Durante el periodo  analizado todos las reclamaciones presentadas fueron catalogados como siniestros y por lo tanto, no se cuenta con desistimientos."/>
    <s v="Con Monitoreo/Seguimiento"/>
    <s v="Se debe tener en cuenta el diseño de controles del DAF, el autocontrol reporta que para el período no se presentaron desistimientos por parte de a Aseguradora; por lo tanto, no se puede establecer la efectividad del control."/>
    <s v=""/>
    <s v="Control revisado"/>
    <s v="27/12/2024"/>
    <x v="1"/>
    <x v="0"/>
    <s v="Al ser control correctivo, este no debe identificarse en un riesgo de corrupción"/>
    <m/>
  </r>
  <r>
    <s v="RP-5275"/>
    <x v="9"/>
    <s v="FND-29464"/>
    <s v="R5-MPFA"/>
    <s v="Riesgos de corrupción"/>
    <s v="Abierto"/>
    <s v="MPFA-CP11: Verificar las condiciones de selección de los proveedores de un bien o servicio objeto de Indemnización"/>
    <x v="2"/>
    <s v="&quot;Verificar las condiciones de selección de los proveedores de un bien o servicio objeto de Indemnización  El Director de Seguros con base en el Informe estadístico de proveedores de bienes/servicios objeto de indemnización, proporcionado por el Corredor de Seguros, determina las medidas correctivas a que haya lugar en caso que sea aplicable. Para la elaboración de dicho informe se verifica si el proveedor es o no exclusivo, la documentación aportada y la frecuencia con que haya sido seleccionado como proveedor dentro de la muestra histórica de los siniestros, reportando las conclusiones y recomendaciones si las hubiere. Este informe se elabora cuatrimestralmente.&quot;"/>
    <s v="Control Vigente"/>
    <s v="&quot;Informe estadístico de proveedores de bienes/servicios objeto de indemnización,  MPFD0801F04 Ayuda de Memoria MPFD0801F05 Lista de asistencia.&quot;"/>
    <s v="Alayon Vargas, Olga Teresa_x000a_Romero Barbosa, Ana Maria"/>
    <s v="Camacho Luna Luna, Gladys"/>
    <s v="Secretaria General - Dir Seguros"/>
    <s v="1/01/2024"/>
    <s v="31/12/2024"/>
    <s v="Con Autocontrol"/>
    <s v="Se carga evidencia de informe cuatrimestral de proveedores con la respectiva socialización."/>
    <s v="Con Monitoreo/Seguimiento"/>
    <s v="Las evidencias presentadas dan cuenta del cumplimiento al control: sin embargo, se requiere ajustar el diseño del control para dar cumplimiento a la metodología del DAFP."/>
    <s v=""/>
    <s v="Control revisado"/>
    <s v="27/12/2024"/>
    <x v="1"/>
    <x v="1"/>
    <m/>
    <m/>
  </r>
  <r>
    <s v="RP-5277"/>
    <x v="9"/>
    <s v="FND-29465"/>
    <s v="R6-MPFA"/>
    <s v="Riesgos de corrupción"/>
    <s v="Abierto"/>
    <s v="MPFA-CP13: Velar por la correcta utilización del parque automotor de propiedad y/o de responsabilidad de la Empresa"/>
    <x v="2"/>
    <s v="Velar por la correcta utilización del parque automotor de propiedad y/o de responsabilidad de la Empresa. Se realiza el control del parque automotor a través de GPS (dispositivo electrónico Chip) para monitorear la ubicación, el recorrido de los vehículos y el consumo de combustible. El auxiliar administrativo de la Dirección Servicios Administrativos remite vía correo electrónico a la Dirección de Seguridad el reporte de la programación de vehículos, motocicletas y maquinaria autorizada para realizar tareas después de la jornada laboral, fines de semana y/o festivo; así mismo, se controla la entrada y salida de vehículos a través de avisos SAP, debidamente autorizados por el superior inmediato del funcionario, y el reporte de programación del parque automotor."/>
    <s v="Control Vigente"/>
    <s v="Aviso SAP Reporte programación Correo electrónico a la Dirección Seguridad  Reporte de ubicación del parque automotor por GPS"/>
    <s v="Alayon Vargas, Olga Teresa_x000a_Baron Peralta, Marco Antonio_x000a_Grajales Vergara, Lina Marcela_x000a_Romero Barbosa, Ana Maria_x000a_Suarez Alvarado, Luz Martha"/>
    <s v="Camacho Luna Luna, Gladys"/>
    <s v="Secretaria General - Dir Seguridad_x000a_Ger Gestion Humana y Administrativa - Dir Servicios Administrativos"/>
    <s v="1/01/2024"/>
    <s v="31/12/2024"/>
    <s v="Con Autocontrol"/>
    <s v="Se anexa relación de aviso SAP clase HD aprobados, así como soporte de envío correo electrónico  a la Dirección Seguridad en el cual se reporta la programación de vehículos. También se anexa el reporte de ubicación del parque automotor por GPS de los meses de agosto, septiembre, octubre y noviembre de 2024. "/>
    <s v="Con Monitoreo/Seguimiento"/>
    <s v="Las evidencias presentadas para el período evaluado dan cuenta del cumplimiento al control; sin embargo, se debe realizar ajuste al control teniendo en cuenta la metodologia de diseño de controles del DAFP."/>
    <s v=""/>
    <s v="Control revisado"/>
    <s v="27/12/2024"/>
    <x v="1"/>
    <x v="1"/>
    <m/>
    <m/>
  </r>
  <r>
    <s v="RP-5278"/>
    <x v="9"/>
    <s v="FND-29465"/>
    <s v="R6-MPFA"/>
    <s v="Riesgos de corrupción"/>
    <s v="Abierto"/>
    <s v="MPFA-CP14: Verificar cantidades y materiales"/>
    <x v="2"/>
    <s v="Verificar cantidades y materiales. El almacenista solicita la remisión al proveedor que entrega y verifica contra cantidades y referencias autorizadas en el aviso de servicio I7.  Recibe y verifica los materiales, firma la remisión en constancia de recibido"/>
    <s v="Control Vigente"/>
    <s v="Aviso sap Remisión"/>
    <s v="Bustos Acosta Acosta, Oscar Alberto Alberto"/>
    <s v="Camacho Luna Luna, Gladys"/>
    <s v="Ger Gestion Humana y Administrativa - Dir Administracion Activos Fijos"/>
    <s v="1/01/2024"/>
    <s v="31/12/2024"/>
    <s v="Con Autocontrol"/>
    <s v="En el periodo comprendido entre 15 de agosto y 13 de diciembre de 2024, para efectos de recibir los materiales en los almacenes, los almacenistas solicitaron la remisión al proveedor que entrega y verificaron contra cantidades y referencias autorizadas en los 466 avisos de servicio I7.  Las Remisiones firmadas a satisfacción, se encuentran adjuntas a los Avisos de Servicio I7."/>
    <s v="Con Monitoreo/Seguimiento"/>
    <s v="Se reporta lista en excel con los avisos sap Avisos I7 recibidos entre el 15 de agosto de 2024 y el 13 de diciembre de 2024, de igual manera se realiza la salvedad en el autocontrol que las remisiones firmadas a satisfacción, se encuentran adjuntas a los Avisos de Servicio I7, el control es efectivo; sin embargo, se requiere ajustar la redacción del control de acuerdo con la metodología del DAFP."/>
    <s v=""/>
    <s v="Control revisado"/>
    <s v="27/12/2024"/>
    <x v="1"/>
    <x v="1"/>
    <m/>
    <m/>
  </r>
  <r>
    <s v="RP-5279"/>
    <x v="9"/>
    <s v="FND-29465"/>
    <s v="R6-MPFA"/>
    <s v="Riesgos de corrupción"/>
    <s v="Abierto"/>
    <s v="MPFA-CP15: Emitir correo informando las diferencias en cantidades y materiales"/>
    <x v="2"/>
    <s v="Emitir correo informando las diferencias en cantidades y materiales Cuando existan diferencias en cantidad y material, el Auxiliar administrativo con el rol de almacenista emite un correo a través del aviso al Director Administración Activos Fijos, Jefe de Almacén, Supervisor y Ordenador de pago, donde se indica el número de aviso de servicio, las diferencias y anexa archivo excel de “verificación de Remisión”, el supervisor tiene tres (3) días para subsanar la situación, si en este plazo no se cumple el auxiliar administrativo cambia a pendiente el estado del aviso."/>
    <s v="Control Vigente"/>
    <s v="Relación de diferencias en cantidades y materiales recibidos"/>
    <s v="Bustos Acosta Acosta, Oscar Alberto Alberto"/>
    <s v="Camacho Luna Luna, Gladys"/>
    <s v="Ger Gestion Humana y Administrativa - Dir Administracion Activos Fijos"/>
    <s v="1/01/2024"/>
    <s v="31/12/2024"/>
    <s v="Con Autocontrol"/>
    <s v="&lt;!--StartFragment--&gt;En el periodo comprendido entre el 15 de agosto y 13 de diciembre de 2024, se informó a través del aviso de servicios I7, las diferencias en cantidades y materiales recibidas en los Almacenes, para lo cual, se solicitó el ajuste y soporte del recibo de los materiales en sitio. Para el caso de las solicitudes no subsanadas, se rechazaron los avisos.&lt;!--EndFragment--&gt;"/>
    <s v="Con Monitoreo/Seguimiento"/>
    <s v="Se da cumplimiento al control ya que para el perído evaluado se registran los avisos I7 efectivos (38) y rechazados (18) de los materiales que se reciben los almacenes; sin embargo, se requiere ajustar la redacción del control para que dé cumplimiento a la metodología del DAFP."/>
    <s v=""/>
    <s v="Control revisado"/>
    <s v="27/12/2024"/>
    <x v="1"/>
    <x v="1"/>
    <m/>
    <m/>
  </r>
  <r>
    <s v="RP-5281"/>
    <x v="9"/>
    <s v="FND-29466"/>
    <s v="R7-MPFA"/>
    <s v="Riesgos de corrupción"/>
    <s v="Abierto"/>
    <s v="MPFA-CP17: Revisar las hojas de vida  y los estudios de confiabilidad, credibilidad y confianza del personal contratado"/>
    <x v="2"/>
    <s v="Revisar las hojas de vida  y los estudios de confiabilidad, credibilidad y confianza del personal contratado"/>
    <s v="Control Vigente"/>
    <s v="MPFB0201F08 Verificación Hojas de vida MPFD0801F08 Informe de verificación de estudios"/>
    <s v="Alayon Vargas, Olga Teresa_x000a_Romero Barbosa, Ana Maria_x000a_Suarez Alvarado, Luz Martha"/>
    <s v="Camacho Luna Luna, Gladys"/>
    <s v="Secretaria General - Dir Seguridad"/>
    <s v="1/01/2024"/>
    <s v="31/12/2024"/>
    <s v="Con Autocontrol"/>
    <s v="Durante el periodo de análisis se revisaron ochocientas treinta y siete (837) hojas de vida de personas vinculadas por el contratista de vigilancia durante este periodo. Se anexan los formatos de HV"/>
    <s v="Con Monitoreo/Seguimiento"/>
    <s v="Las evidencias solo dan cuenta de la verificación de 837 hojas de vida durante el período sept-oct /24, no se anexa el informe de verificación de estudios, por lo cual el control no tiene efectividad; se requiere ajustar el control de acuerdo con el diseño de controles del DAFP."/>
    <s v=""/>
    <s v="Control revisado"/>
    <s v="27/12/2024"/>
    <x v="1"/>
    <x v="2"/>
    <m/>
    <m/>
  </r>
  <r>
    <s v="RP-5282"/>
    <x v="9"/>
    <s v="FND-29466"/>
    <s v="R7-MPFA"/>
    <s v="Riesgos de corrupción"/>
    <s v="Abierto"/>
    <s v="MPFA-CP18: Control de ingreso y salida de elementos"/>
    <x v="2"/>
    <s v="Control de ingreso y salida de elementos"/>
    <s v="Control Vigente"/>
    <s v="Correo electrónico_x000a_ Comunicación escrita"/>
    <s v="Alayon Vargas, Olga Teresa_x000a_Romero Barbosa, Ana Maria_x000a_Suarez Alvarado, Luz Martha"/>
    <s v="Camacho Luna Luna, Gladys"/>
    <s v="Secretaria General - Dir Seguridad"/>
    <s v="1/01/2024"/>
    <s v="31/12/2024"/>
    <s v="Con Autocontrol"/>
    <s v="Para mitigar el riesgo de extracción de elementos de propiedad de la Empresa por parte de colaboradores sin la debida autorización, se aplican los controles establecidos para el ingreso y salida de elementos. Por lo tanto se anexa una muestra de los correos de autorización de salida de elementos recibidos desde el 16/agosto/2023 al 11/dic/2024"/>
    <s v="Con Monitoreo/Seguimiento"/>
    <s v="Se evidencian correos de solicitud por parte de las áreas a la dirección seguridad, para el retiro de elementos, se da cumplimiento al control; sin embargo, se debe realizar ajuste al control acorde con la metodología del DAFP."/>
    <s v=""/>
    <s v="Control revisado"/>
    <s v="27/12/2024"/>
    <x v="1"/>
    <x v="1"/>
    <m/>
    <m/>
  </r>
  <r>
    <s v="RP-5269"/>
    <x v="9"/>
    <s v="FND-29463_x000a_FND-29464"/>
    <s v="R4-MPFA_x000a_R5-MPFA"/>
    <s v="Riesgos de corrupción"/>
    <s v="Abierto"/>
    <s v="MPFA-CP5: Corroborar la veracidad de los soportes presentados por las ARS para el trámite de los siniestros"/>
    <x v="2"/>
    <s v="&quot;Corroborar la veracidad de los soportes presentados por las ARS para el trámite de los siniestros Las  ARS elaboran formato MPFD0801F01 “Memorando interno” y/o correo electrónico a la Dirección Seguros junto con la documentación soporte de la reclamación , el funcionario designado de la Dirección Seguros verifica la documentación: en caso de que la solicitud no sea lo suficientemente clara o soportada, realiza mediante correo electrónico y/o formato MPFD0810F01 “Memorando interno” al área solicitud de aclaración a la   información y/o documentación adicional, luego notifica mediante comunicado aviso de siniestro a la aseguradora y adjunta la documentación respectiva &quot;"/>
    <s v="Control Vigente"/>
    <s v="MPFD0801F01 Memorando interno y/o correo electrónico "/>
    <s v="Alayon Vargas, Olga Teresa_x000a_Romero Barbosa, Ana Maria"/>
    <s v="Camacho Luna Luna, Gladys"/>
    <s v="Secretaria General - Dir Seguros"/>
    <s v="1/01/2024"/>
    <s v="31/12/2024"/>
    <s v="Con Autocontrol"/>
    <s v="Para el periodo analizado, no se presentaron reclamaciones con estas características. "/>
    <s v="Con Monitoreo/Seguimiento"/>
    <s v="Se requiere ajuste al control para que de cumplimiento a la metodología del diseño de controles de DAFP. El autocontrol reporta que no se presentaron reclamaciones."/>
    <s v=""/>
    <s v="Control revisado"/>
    <s v="27/12/2024"/>
    <x v="1"/>
    <x v="0"/>
    <s v="No se ejecutó en el periodo, no tiene evidencias."/>
    <m/>
  </r>
  <r>
    <s v="RP-5270"/>
    <x v="9"/>
    <s v="FND-29463"/>
    <s v="R4-MPFA"/>
    <s v="Riesgos de corrupción"/>
    <s v="Abierto"/>
    <s v="MPFA-CP6:  Corroborar las condiciones y/o circunstancias bajo las cuales se configuró un siniestro"/>
    <x v="2"/>
    <s v="Corroborar las condiciones y/o circunstancias bajo las cuales se configuró un siniestro  El Director de Seguros, eventualmente programa una visita de inspección al siniestro, que puede ser realizada por un Profesional designado o el Corredor de Seguros, para identificar aspectos como: las condiciones de ocurrencia del siniestro, posibles causas, cuantía, entre otros; incluye el levantamiento de registro fotográfico.  Se elabora un Informe de siniestro que incluye análisis, recomendaciones e identificación de oportunidades de mejora"/>
    <s v="Control Vigente"/>
    <s v=" Informe de siniestro,  Lista de asistencia"/>
    <s v="Alayon Vargas, Olga Teresa_x000a_Romero Barbosa, Ana Maria"/>
    <s v="Camacho Luna Luna, Gladys"/>
    <s v="Secretaria General - Dir Seguros"/>
    <s v="1/01/2024"/>
    <s v="31/12/2024"/>
    <s v="Con Autocontrol"/>
    <s v="Se anexa documentación de informes de siniestros con inspección durante esa vigencia. "/>
    <s v="Con Monitoreo/Seguimiento"/>
    <s v="Se requiere ajuste a la redacción del control para que dé cumplimiento al diseño de controles de la metodología del DAFP. Se observa seguimiento del trimestre: junio, julio y agosto correspondientes a hurto y/o daños de celulares; informe de siniestro fechado el 20 de octubre de 2024 de la falla presentada a la unidad de bombeo 1 de la estación de bombeo 3 (Rebombeo) de la planta Tibitoc, con la respectiva socialización de los siniestros en ayuda de memoria y lista de asistencia. Lo cual demuestra efectividad del control."/>
    <s v=""/>
    <s v="Control revisado"/>
    <s v="27/12/2024"/>
    <x v="1"/>
    <x v="1"/>
    <m/>
    <m/>
  </r>
  <r>
    <s v="RP-5271"/>
    <x v="9"/>
    <s v="FND-29463"/>
    <s v="R4-MPFA"/>
    <s v="Riesgos de corrupción"/>
    <s v="Abierto"/>
    <s v="MPFA-CP7:  Verificar el estado de gestión de cada siniestro"/>
    <x v="2"/>
    <s v=" Verificar el estado de gestión de cada siniestro  Mensualmente, se reúnen la Dirección Seguros y el Corredor de Seguros, en donde se realiza una valoración del avance de cada siniestro indicando el estado, inconsistencias y gestiones pendientes por realizar."/>
    <s v="Control Vigente"/>
    <s v="&quot;MPFA0705F05 “Informe de Siniestro” &quot;"/>
    <s v="Alayon Vargas, Olga Teresa_x000a_Romero Barbosa, Ana Maria"/>
    <s v="Camacho Luna Luna, Gladys"/>
    <s v="Secretaria General - Dir Seguros"/>
    <s v="1/01/2024"/>
    <s v="31/12/2024"/>
    <s v="Con Autocontrol"/>
    <s v="Se carga evidencia de los comités realizados en los meses de agosto, septiembre y octubre de 2024, con el fin de hacer seguimiento al tramite de reclamaciones. "/>
    <s v="Con Monitoreo/Seguimiento"/>
    <s v="El control debe ajustarse siguiendo la metodología del diseño de controles del DAFP. Revisadas las evidencias estas difieren del medio de verificación, se cargaron ayudas de memoria correspondientes al seguimiento de los siniestros, por lo cual no se valida la efectividad del control."/>
    <s v=""/>
    <s v="Control revisado"/>
    <s v="27/12/2024"/>
    <x v="1"/>
    <x v="4"/>
    <m/>
    <m/>
  </r>
  <r>
    <s v="RP-6064"/>
    <x v="10"/>
    <s v="FND-29510"/>
    <s v="R5-MPFT"/>
    <s v="Riesgos de gestión / estratégicos"/>
    <s v="Abierto"/>
    <s v="MPFT-CC10: Establecer los componentes, controles y acciones que le permitan a cada proceso de negocio seguir operando cuando sea afectado por contingencias mayores."/>
    <x v="0"/>
    <s v="Establecer los componentes, controles y acciones que le permitan a cada proceso de negocio seguir operando cuando sea afectado por contingencias mayores."/>
    <s v="Control Vigente"/>
    <s v="Informe de estrategia de continuidad"/>
    <s v="Espitia Salas Salas, Heydi Elena Elena_x000a_Pinzon Morales, Alvaro_x000a_Roa Ordoñez, Oscar"/>
    <s v="Rodriguez Muñoz Muñoz, Karen Dayana Dayana"/>
    <s v="Ger de Tecnologia - Dir Servicios de Informatica"/>
    <s v="1/01/2024"/>
    <s v="31/12/2024"/>
    <s v="Con Autocontrol"/>
    <s v="En el marco de las actividades de control de riesgo, se ha trabajado en el diseño y establecimiento de componentes, controles y acciones específicos que permitan mitigar el impacto de contingencias mayores en los procesos de negocio. Estas actividades buscan garantizar que las operaciones críticas puedan mantenerse o restablecerse en tiempos aceptables, alineadas con las mejores prácticas de gestión de riesgos.  Es importante señalar que el enfoque adoptado para esta actividad está orientado a la continuidad desde la perspectiva de Tecnología de la Información (TI). Esto se debe a que la continuidad del negocio en su alcance integral es una responsabilidad estratégica que involucra la planificación y coordinación a nivel corporativo, y no exclusivamente desde el ámbito operativo o técnico."/>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quot;verificar, validar, conciliar, comparar, revisar, cotejar o detectar&quot;. Se recomienda continuar con la actualización de los riesgos y controles conforme la metodología de Administración de riesgos vigente, que está alineada con la Guía para la administración del riesgo y el diseño de controles en entidades públicas - DAFP._x000a_ EJECUCIÓN: Se evidencia en Archer el informe de estrategia de continuidad “Reporte_de_Control_MPFT_CC10”, en los que se evidencia Propuesta modificación plan de cambios, al plan de continuidad del negocio, que llevará a la implementación de la estrategia. La evidencia proporcionada en la herramienta Archer demuestra que la ejecución del control se está llevando a cabo conforme a la descripción."/>
    <s v="&quot;Propuesta_modificación_plan_de_cambios,_plan_de_continuidad_del_negocio&quot; y &quot;Reporte_de_Control_MPFT_CC10&quot;"/>
    <s v="Control revisado"/>
    <s v="14/01/2025"/>
    <x v="1"/>
    <x v="1"/>
    <m/>
    <m/>
  </r>
  <r>
    <s v="RP-6057"/>
    <x v="10"/>
    <s v="FND-29507_x000a_FND-29508"/>
    <s v="R1-MPFT_x000a_R2-MPFT"/>
    <s v="Riesgos de seguridad de la información"/>
    <s v="Abierto"/>
    <s v="MPFT-CC3: Realizar pruebas de recuperación periódicas de las cintas de respaldo del ERP  tres veces(3) al año."/>
    <x v="0"/>
    <s v="Realizar pruebas de recuperación periódicas de las cintas de respaldo del ERP  tres veces(3) al año."/>
    <s v="Control Vigente"/>
    <s v="Prueba Restore Backup Offline SAP, ver &quot;154_AIX_SAPPRD_Filesys_M3m-A2a&quot;."/>
    <s v="Espitia Salas Salas, Heydi Elena Elena_x000a_Roa Ordoñez, Oscar_x000a_Rodriguez Bermudez Bermudez, Javier Orlando Orlando"/>
    <s v="Rodriguez Muñoz Muñoz, Karen Dayana Dayana"/>
    <s v="Ger de Tecnologia - Dir Servicios de Informatica"/>
    <s v="1/01/2024"/>
    <s v="31/12/2024"/>
    <s v="Con Autocontrol"/>
    <s v="En el entorno actual de gestión de datos, la protección y recuperación de la información son aspectos cruciales para garantizar la continuidad operativa de cualquier organización. La realización de pruebas de restauración de copias de seguridad es una práctica esencial que permite validar la integridad y disponibilidad de los datos almacenados. Este informe presenta los resultados de una prueba de restauración de un backup offline, llevada a cabo con el objetivo de evaluar la eficacia del proceso de recuperación y asegurar que los datos críticos puedan ser restaurados en caso de un incidente"/>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quot;verificar, validar, conciliar, comparar, revisar, cotejar o detectar&quot;. Se recomienda continuar con la actualización de los riesgos y controles conforme la metodología de Administración de riesgos vigente, que está alineada con la Guía para la administración del riesgo y el diseño de controles en entidades públicas - DAFP._x000a_  EJECUCIÓN: Se evidencia ejecución prueba de restauración del backup offline de SAP productivoen septiembre 2024  e informe de la prueba restore generado el 08/10/2024. La evidencia proporcionada en la herramienta Archer demuestra que la ejecución del control se está llevando a cabo conforme a la descripción."/>
    <s v=""/>
    <s v="Control revisado"/>
    <s v="16/01/2025"/>
    <x v="1"/>
    <x v="1"/>
    <m/>
    <m/>
  </r>
  <r>
    <s v="RP-7032"/>
    <x v="10"/>
    <s v="FND-29509_x000a_FND-29511"/>
    <s v="R3-MPFT_x000a_R6-MPFT"/>
    <s v="Riesgos de gestión / estratégicos"/>
    <s v="Abierto"/>
    <s v="MPFT-CC3: Realizar pruebas de recuperación periódicas de las cintas de respaldo del ERP  tres veces(3) al año."/>
    <x v="0"/>
    <s v="Realizar pruebas de recuperación periódicas de las cintas de respaldo del ERP  tres veces(3) al año."/>
    <s v="Control Vigente"/>
    <s v="Prueba Restore Backup Offline SAP, ver &quot;154_AIX_SAPPRD_Filesys_M3m-A2a&quot;."/>
    <s v="Espitia Salas Salas, Heydi Elena Elena_x000a_Roa Ordoñez, Oscar_x000a_Rodriguez Bermudez Bermudez, Javier Orlando Orlando"/>
    <s v="Rodriguez Muñoz Muñoz, Karen Dayana Dayana"/>
    <s v="Ger de Tecnologia - Dir Servicios de Informatica"/>
    <s v="1/01/2024"/>
    <s v="31/12/2024"/>
    <s v="Con Autocontrol"/>
    <s v="En el entorno actual de gestión de datos, la protección y recuperación de la información son aspectos cruciales para garantizar la continuidad operativa de cualquier organización. La realización de pruebas de restauración de copias de seguridad es una práctica esencial que permite validar la integridad y disponibilidad de los datos almacenados. Este informe presenta los resultados de una prueba de restauración de un backup offline, llevada a cabo con el objetivo de evaluar la eficacia del proceso de recuperación y asegurar que los datos críticos puedan ser restaurados en caso de un incidente"/>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quot;verificar, validar, conciliar, comparar, revisar, cotejar o detectar&quot;. Se recomienda continuar con la actualización de los riesgos y controles conforme la metodología de Administración de riesgos vigente, que está alineada con la Guía para la administración del riesgo y el diseño de controles en entidades públicas - DAFP._x000a_  EJECUCIÓN: Se evidencia en Archer la segunda prueba restore backup offline SAP ejecutada el 08/10/2024, en los que se evidencia el compromiso de la protección de la información para la EAAB-ESP. La evidencia proporcionada en la herramienta Archer demuestra que la ejecución del control se está llevando a cabo conforme a la descripción."/>
    <s v=""/>
    <s v="Control revisado"/>
    <s v="16/01/2025"/>
    <x v="1"/>
    <x v="1"/>
    <m/>
    <m/>
  </r>
  <r>
    <s v="RP-6065"/>
    <x v="10"/>
    <s v="FND-29511"/>
    <s v="R6-MPFT"/>
    <s v="Riesgos de gestión / estratégicos"/>
    <s v="Abierto"/>
    <s v="MPFT-CP11: Mantener la capacidad suficiente de recursos de TI, que permitan satisfacer las necesidades y demanda del negocio de la EAAB – ESP, de acuerdo con el procedimiento Gestión de Capacidad y Disponibilidad."/>
    <x v="2"/>
    <s v="Mantener la capacidad suficiente de recursos de TI, que permitan satisfacer las necesidades y demanda del negocio de la EAAB – ESP, de acuerdo con el procedimiento Gestión de Capacidad y Disponibilidad."/>
    <s v="Control Vigente"/>
    <s v="Plan de capacidad y disponibilidad"/>
    <s v="Espitia Salas Salas, Heydi Elena Elena_x000a_Roa Ordoñez, Oscar_x000a_Rodriguez Bermudez Bermudez, Javier Orlando Orlando"/>
    <s v="Rodriguez Muñoz Muñoz, Karen Dayana Dayana"/>
    <s v="Ger de Tecnologia - Dir Servicios de Informatica"/>
    <s v="1/01/2024"/>
    <s v="31/12/2024"/>
    <s v="Con Autocontrol"/>
    <s v="El Plan de Capacidad tiene como propósito presentar una estrategia diseñada para garantizar que los recursos de tecnología de la información (TI) sean adecuados para satisfacer las necesidades presentes y futuras de la organización; con el fin de reducir costos, mejorar los tiempos de entrega de nuevos servicios y evitar sobrecargas a los sistemas. Sugerir una ruta de fortalecimiento de la infraestructura de TI para satisfacerlos requerimientos para nuevos servicios o nuevas aplicaciones de negocio y optimizar los recursos existentes."/>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quot;verificar, validar, conciliar, comparar, revisar, cotejar o detectar&quot;. Se recomienda continuar con la actualización de los riesgos y controles conforme la metodología de Administración de riesgos vigente, que está alineada con la Guía para la administración del riesgo y el diseño de controles en entidades públicas - DAFP._x000a_  EJECUCIÓN: Se evidencia en Archer el plan de capacidad y disponibilidad, en los que se evidencia el compromiso de disminuir las sobrecargas de los sistemas para la EAAB-ESP. La evidencia proporcionada en la herramienta Archer demuestra que la ejecución del control se está llevando a cabo conforme a la descripción."/>
    <s v=""/>
    <s v="Control revisado"/>
    <s v="16/01/2025"/>
    <x v="1"/>
    <x v="1"/>
    <m/>
    <m/>
  </r>
  <r>
    <s v="RP-6059"/>
    <x v="10"/>
    <s v="FND-29509"/>
    <s v="R3-MPFT"/>
    <s v="Riesgos de gestión / estratégicos"/>
    <s v="Abierto"/>
    <s v="MPFT-CP5: Gestionar, configurar y desarrollar las funcionalidades de ERP según las necesidades de los procesos empresariales de la EAAB, de acuerdo con las políticas y controles establecidos en los procedimientos del sub proceso Gestión del Sistema Integrado de Información Empresarial."/>
    <x v="2"/>
    <s v="Gestionar, configurar y desarrollar las funcionalidades de ERP según las necesidades de los procesos empresariales de la EAAB, de acuerdo con las políticas y controles establecidos en los procedimientos del sub proceso Gestión del Sistema Integrado de Información Empresarial."/>
    <s v="Control Vigente"/>
    <s v="Lista de cambios cargados en la _x000a_Herramienta Soluctión Manager según la categorización de las solicitudes de servicio."/>
    <s v="Roa Ordoñez, Oscar"/>
    <s v="Rodriguez Muñoz Muñoz, Karen Dayana Dayana"/>
    <s v="Ger de Tecnologia - Dir Sistema de Informacion Empresarial"/>
    <s v="1/01/2024"/>
    <s v="31/12/2024"/>
    <s v="Con Autocontrol"/>
    <s v="Se realiza el seguimiento a las órdenes de transportes correspondiente a los cambios realizados en ambiente productivo del ERP de SAP, dado lo anterior se anexa la lista de cambios del 01-01-2024 al 15-12-2024."/>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quot;verificar, validar, conciliar, comparar, revisar, cotejar o detectar&quot;. Se recomienda continuar con la actualización de los riesgos y controles conforme la metodología de Administración de riesgos vigente, que está alineada con la Guía para la administración del riesgo y el diseño de controles en entidades públicas - DAFP._x000a_  EJECUCIÓN: Se evidencia en Archer la lista de cambios cargados en la herramienta Solution Manager del 01-01-2024 al 12-12-2024, en los que se evidencia el compromiso de gestionar, configurar y desarrollar las funcionalidades del ERP según las necesidades de la EAAB-ESP. La evidencia proporcionada en la herramienta Archer demuestra que la ejecución del control se está llevando a cabo conforme a la descripción."/>
    <s v=""/>
    <s v="Control revisado"/>
    <s v="16/01/2025"/>
    <x v="1"/>
    <x v="1"/>
    <m/>
    <m/>
  </r>
  <r>
    <s v="RP-6060"/>
    <x v="10"/>
    <s v="FND-29509"/>
    <s v="R3-MPFT"/>
    <s v="Riesgos de gestión / estratégicos"/>
    <s v="Abierto"/>
    <s v="MPFT-CP6: Registrar en el formulario SIMI/GIA, todos los sistemas de información nuevos y los existentes en la EAAB."/>
    <x v="2"/>
    <s v="Registrar en el formulario SIMI/GIA, todos los sistemas de información nuevos y los existentes en la EAAB."/>
    <s v="Control Vigente"/>
    <s v="Reporte de formularios de autorización."/>
    <s v="Espitia Salas Salas, Heydi Elena Elena_x000a_Pinzon Morales, Alvaro_x000a_Roa Ordoñez, Oscar"/>
    <s v="Rodriguez Muñoz Muñoz, Karen Dayana Dayana"/>
    <s v="Ger de Tecnologia - Dir Servicios de Informatica"/>
    <s v="1/01/2024"/>
    <s v="31/12/2024"/>
    <s v="Con Autocontrol"/>
    <s v="_x000a__x000a__x000a__x000a_  Se genera matriz de control en la herramienta GIA que permite verificar, la autorización del aprobador del proceso, Directivo o Jefe de Oficina.    Las autorizaciones se aseguran con los flujos de aprobación parametrizados en la herramienta.  La herramienta genera correo de notificación a los aprobadores y  preparadores se compara desde el modulo para alimentar el reporte de usuario y muestra el estado de cada solicitud, asegurando las aplicaciones administradas por GIA. _x000a__x0009__x000a_ _x000a__x000a_"/>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quot;verificar, validar, conciliar, comparar, revisar, cotejar o detectar&quot;. Se recomienda continuar con la actualización de los riesgos y controles conforme la metodología de Administración de riesgos vigente, que está alineada con la Guía para la administración del riesgo y el diseño de controles en entidades públicas - DAFP._x000a_  EJECUCIÓN: Se evidencia en Archer la relación de los reportes GIA, en los que se evidencia el compromiso de control de autorizaciones para la EAAB-ESP. La evidencia proporcionada en la herramienta Archer demuestra que la ejecución del control se está llevando a cabo conforme a la descripción."/>
    <s v=""/>
    <s v="Control revisado"/>
    <s v="16/01/2025"/>
    <x v="1"/>
    <x v="1"/>
    <m/>
    <m/>
  </r>
  <r>
    <s v="RP-6061"/>
    <x v="10"/>
    <s v="FND-29510"/>
    <s v="R5-MPFT"/>
    <s v="Riesgos de gestión / estratégicos"/>
    <s v="Abierto"/>
    <s v="MPFT-CP7: Mantener la infraestructura tecnológica en centro de computo y centros alternos en condiciones de seguridad frente a posibles desastres (inundaciones, incenidos, ataques) y acceso de personal no autorizado."/>
    <x v="2"/>
    <s v="Mantener la infraestructura tecnológica en centro de computo y centros alternos en condiciones de seguridad frente a posibles desastres (inundaciones, incenidos, ataques) y acceso de personal no autorizado."/>
    <s v="Control Vigente"/>
    <s v="Bitácora de acceso al centro de computo"/>
    <s v="Espitia Salas Salas, Heydi Elena Elena_x000a_Roa Ordoñez, Oscar_x000a_Rodriguez Bermudez Bermudez, Javier Orlando Orlando"/>
    <s v="Rodriguez Muñoz Muñoz, Karen Dayana Dayana"/>
    <s v="Ger de Tecnologia - Dir Servicios de Informatica"/>
    <s v="1/01/2024"/>
    <s v="31/12/2024"/>
    <s v="Con Autocontrol"/>
    <s v="Se realiza control al ingreso en el centro de cómputo de la EAAB-ESP, siguiendo la política para el control de ingreso del personal al centro de cómputo del Instructivo y políticas de acceso al CPD, el informe adjunta las bitácoras, que realiza un comparativo con  el listado de personal autorizado y los correos electrónicos de ingresos autorizados por el líder o gestor de la línea de infraestructura."/>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quot;verificar, validar, conciliar, comparar, revisar, cotejar o detectar&quot;. Se recomienda continuar con la actualización de los riesgos y controles conforme la metodología de Administración de riesgos vigente, que está alineada con la Guía para la administración del riesgo y el diseño de controles en entidades públicas - DAFP._x000a_  EJECUCIÓN: Se evidencia en Archer que las evidencias no corresponden a los meses de septiembre a diciembre 2024. Por lo cual, se solicita información por correo electrónico las bitácoras del control de acceso al centro de computo junto con los correos de autorización, en los que se evidencia el compromiso de controlar el acceso al centro de computo de la EAAB-ESP. La evidencia proporcionada en la herramienta Archer demuestra que la ejecución del control se está llevando a cabo conforme a la descripción."/>
    <s v=""/>
    <s v="Control revisado"/>
    <s v="16/01/2025"/>
    <x v="1"/>
    <x v="1"/>
    <m/>
    <m/>
  </r>
  <r>
    <s v="RP-6062"/>
    <x v="10"/>
    <s v="FND-29510"/>
    <s v="R5-MPFT"/>
    <s v="Riesgos de gestión / estratégicos"/>
    <s v="Abierto"/>
    <s v="MPFT-CP8: Gestionar, autorizar y permitir el acceso a los centros de cómputo de la EAAB, acorde a los lineamientos establecidos en el instructivo “Política de Acceso al Centro de procesamiento de datos – Centro de Cómputo” con el fin de prevenir posibles actividades y comportamientos que puedan afectar la integridad de estos centros."/>
    <x v="2"/>
    <s v="Gestionar, autorizar y permitir el acceso a los centros de cómputo de la EAAB, acorde a los lineamientos establecidos en el instructivo “Política de Acceso al Centro de procesamiento de datos – Centro de Cómputo” con el fin de prevenir posibles actividades y comportamientos que puedan afectar la integridad de estos centros."/>
    <s v="Control Vigente"/>
    <s v="MPFT0311F04-02  Control de ingreso a los centros de cómputo."/>
    <s v="Espitia Salas Salas, Heydi Elena Elena_x000a_Roa Ordoñez, Oscar_x000a_Rodriguez Bermudez Bermudez, Javier Orlando Orlando"/>
    <s v="Rodriguez Muñoz Muñoz, Karen Dayana Dayana"/>
    <s v="Ger de Tecnologia - Dir Servicios de Informatica"/>
    <s v="1/01/2024"/>
    <s v="31/12/2024"/>
    <s v="Con Autocontrol"/>
    <s v=" Se ejecuta control: MPFT-CP8: Gestionar, autorizar y permitir el acceso a los centros de cómputo de la EAAB, acorde a los lineamientos establecidos en el instructivo “Política de Acceso al Centro de procesamiento de datos – Centro de Cómputo” con el fin de prevenir posibles actividades y comportamientos que puedan afectar la integridad de estos centros.  Se unifica en el archivo: &quot;Evidencias de Control de Riesgos la información&quot; la gestión de autorizaciones  y permisos  de acceso a los centros de cómputo de la EAAB."/>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quot;verificar, validar, conciliar, comparar, revisar, cotejar o detectar&quot;. Se recomienda continuar con la actualización de los riesgos y controles conforme la metodología de Administración de riesgos vigente, que está alineada con la Guía para la administración del riesgo y el diseño de controles en entidades públicas - DAFP._x000a_  EJECUCIÓN: Se evidencia en Archer el control de acceso al centro de computo de septiembre a diciembre 2024, en los que se evidencia el compromiso de controlar el acceso al centro de computo de la EAAB-ESP. La evidencia proporcionada en la herramienta Archer demuestra que la ejecución del control se está llevando a cabo conforme a la descripción."/>
    <s v=""/>
    <s v="Control revisado"/>
    <s v="16/01/2025"/>
    <x v="1"/>
    <x v="1"/>
    <m/>
    <m/>
  </r>
  <r>
    <s v="RP-6063"/>
    <x v="10"/>
    <s v="FND-29510"/>
    <s v="R5-MPFT"/>
    <s v="Riesgos de gestión / estratégicos"/>
    <s v="Abierto"/>
    <s v="MPFT-CP9: Validar que las funcionalidades generadas en el sistema ERP a través de parametrizaciones y desarrollos de programas ABAP, estén de acuerdo con las políticas y controles establecidos en los procedimientos del sub proceso Gestión del Sistema Integrado de Información Empresarial."/>
    <x v="2"/>
    <s v="Validar que las funcionalidades generadas en el sistema ERP a través de parametrizaciones y desarrollos de programas ABAP, estén de acuerdo con las políticas y controles establecidos en los procedimientos del sub proceso Gestión del Sistema Integrado de Información Empresarial."/>
    <s v="Control Vigente"/>
    <s v="Lista de cambios cargados en la Herramienta Soluctión Manager según la categorización de las solicitudes de servicio."/>
    <s v="Roa Ordoñez, Oscar"/>
    <s v="Rodriguez Muñoz Muñoz, Karen Dayana Dayana"/>
    <s v="Ger de Tecnologia - Dir Sistema de Informacion Empresarial"/>
    <s v="1/01/2024"/>
    <s v="31/12/2024"/>
    <s v="Con Autocontrol"/>
    <s v="Se realiza el seguimiento a las órdenes de transportes correspondiente a los cambios realizados en ambiente productivo del ERP de SAP, dado lo anterior se anexa la lista de cambios del 01-01-2024 al 15-12-2024."/>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quot;verificar, validar, conciliar, comparar, revisar, cotejar o detectar&quot;. Se recomienda continuar con la actualización de los riesgos y controles conforme la metodología de Administración de riesgos vigente, que está alineada con la Guía para la administración del riesgo y el diseño de controles en entidades públicas - DAFP._x000a_ EJECUCIÓN: Se evidencia en Archer las órdenes de transportes correspondiente a los cambios realizados en ambiente productivo del ERP de SAP de 01-01-2024 al 15-12-2024., en los que se evidencia el compromiso de los controles establecidos en los procedimientos de la Dirección SIE para la EAAB-ESP. La evidencia proporcionada en la herramienta Archer demuestra que la ejecución del control se está llevando a cabo conforme a la descripción."/>
    <s v=""/>
    <s v="Control revisado"/>
    <s v="16/01/2025"/>
    <x v="1"/>
    <x v="1"/>
    <m/>
    <m/>
  </r>
  <r>
    <s v="RP-6055"/>
    <x v="10"/>
    <s v="FND-29507"/>
    <s v="R1-MPFT"/>
    <s v="Riesgos de seguridad de la información"/>
    <s v="Abierto"/>
    <s v="MPFT-CP1: Ejecución del plan de trabajo de Backup, &quot;Política de Backup&quot;, que se realiza de manera automática con las herramientas de respaldo."/>
    <x v="2"/>
    <s v="Ejecución del plan de trabajo de Backup, &quot;Política de Backup&quot;, que se realiza de manera automática con las herramientas de respaldo."/>
    <s v="Control Vigente"/>
    <s v="Bitácora de backups_x000a_Informe diarios de backups"/>
    <s v="Espitia Salas Salas, Heydi Elena Elena_x000a_Roa Ordoñez, Oscar_x000a_Rodriguez Bermudez Bermudez, Javier Orlando Orlando"/>
    <s v="Rodriguez Muñoz Muñoz, Karen Dayana Dayana"/>
    <s v="Ger de Tecnologia - Dir Servicios de Informatica"/>
    <s v="1/01/2024"/>
    <s v="31/12/2024"/>
    <s v="Con Autocontrol"/>
    <s v="_x000a__x000a__x000a__x000a_  Se realiza control de acuerdo a lo definido en las políticas backup_x000a__x0009__x000a_ _x000a__x000a_"/>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quot;verificar, validar, conciliar, comparar, revisar, cotejar o detectar&quot;. Se recomienda continuar con la actualización de los riesgos y controles conforme la metodología de Administración de riesgos vigente, que está alineada con la Guía para la administración del riesgo y el diseño de controles en entidades públicas - DAFP._x000a_  EJECUCIÓN: Se evidencia bitácora de backups Informe diarios de backups de agosto a diciembre 2024. Lo que demuestra ejecución del control conforme a la descripción."/>
    <s v=""/>
    <s v="Control revisado"/>
    <s v="16/01/2025"/>
    <x v="1"/>
    <x v="1"/>
    <m/>
    <m/>
  </r>
  <r>
    <s v="RP-6056"/>
    <x v="10"/>
    <s v="FND-29507"/>
    <s v="R1-MPFT"/>
    <s v="Riesgos de seguridad de la información"/>
    <s v="Abierto"/>
    <s v="MPFT-CP2: Ejecución de los SNAPSHOTS automáticamente cada tres (3) horas del clúster de BD de SAP, con el almacenamiento y cada doce (12) horas se traslada al almacenamiento de Modelia; Tiempo de retención de una semana."/>
    <x v="2"/>
    <s v="Ejecución de los SNAPSHOTS automáticamente cada tres (3) horas del clúster de BD de SAP, con el almacenamiento y cada doce (12) horas se traslada al almacenamiento de Modelia; Tiempo de retención de una semana."/>
    <s v="Control Vigente"/>
    <s v="Evidencia de herramienta de monitoreo almacenamiento PURE 1"/>
    <s v="Espitia Salas Salas, Heydi Elena Elena_x000a_Roa Ordoñez, Oscar_x000a_Rodriguez Bermudez Bermudez, Javier Orlando Orlando"/>
    <s v="Rodriguez Muñoz Muñoz, Karen Dayana Dayana"/>
    <s v="Ger de Tecnologia - Dir Servicios de Informatica"/>
    <s v="1/01/2024"/>
    <s v="31/12/2024"/>
    <s v="Con Autocontrol"/>
    <s v="Se ejecuta control: MPFT-CP2: Ejecución de los SNAPSHOTS automáticamente cada tres (3) horas del clúster de BD de SAP, con el almacenamiento, el informe adjunto permite evidenciar validación del traslado cada doce (12) horas al almacenamiento de Modelia; Tiempo de retención de una semana"/>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quot;verificar, validar, conciliar, comparar, revisar, cotejar o detectar&quot;. Se recomienda continuar con la actualización de los riesgos y controles conforme la metodología de Administración de riesgos vigente, que está alineada con la Guía para la administración del riesgo y el diseño de controles en entidades públicas - DAFP._x000a_  EJECUCIÓN: Se evidencia ejecución de los SNAPSHOTS automáticamente cada tres (3) horas del clúster de BD de SAP, con el almacenamiento, el informe adjunto permite evidenciar validación del traslado cada doce (12) horas al almacenamiento de Modelia. La evidencia proporcionada en la herramienta Archer demuestra que la ejecución del control se está llevando a cabo conforme a la descripción."/>
    <s v=""/>
    <s v="Control revisado"/>
    <s v="16/01/2025"/>
    <x v="1"/>
    <x v="1"/>
    <m/>
    <m/>
  </r>
  <r>
    <s v="RP-6058"/>
    <x v="10"/>
    <s v="FND-29508"/>
    <s v="R2-MPFT"/>
    <s v="Riesgos de seguridad de la información"/>
    <s v="Abierto"/>
    <s v="MPFT-CP4: Reportar y gestionar los posibles eventos o desviaciones de seguridad y/o privacidad de la información (física o digital), de acuerdo con las Políticas de Seguridad y Privacidad de la Información y de Tratamiento de Datos Personales."/>
    <x v="2"/>
    <s v="Reportar y gestionar los posibles eventos o desviaciones de seguridad y/o privacidad de la información (física o digital), de acuerdo con las Políticas de Seguridad y Privacidad de la Información y de Tratamiento de Datos Personales."/>
    <s v="Control Vigente"/>
    <s v="Reporte de la Herramienta Archer"/>
    <s v="Espitia Salas Salas, Heydi Elena Elena_x000a_Pinzon Morales, Alvaro_x000a_Roa Ordoñez, Oscar"/>
    <s v="Rodriguez Muñoz Muñoz, Karen Dayana Dayana"/>
    <s v="Ger de Tecnologia - Dir Servicios de Informatica"/>
    <s v="1/01/2024"/>
    <s v="31/12/2024"/>
    <s v="Con Autocontrol"/>
    <s v="Respecto al control MPFT-CP4 Reportar y gestionar los posibles eventos o desviaciones de seguridad y/o privacidad de la información (física o digital), de acuerdo con las Políticas de Seguridad y Privacidad de la Información y de Tratamiento de Datos Personales. Se presenta reporte a la fecha de los eventos de los que se ha recibido denuncia o se han detectado y de los que han sido reconocidos como incidentes de seguridad y privacidad de la información, obtenido de la herramienta Archer, que muestra el registro, los responsables y el estado de gestión en el siguiente archivo: • Most_Recently_Reported_Incidents_12122024253 Seguridad de la Información de la DSI extiende la contención de los incidentes a identificar las causas y evitar su repetición. La gestión de cada incidente va desde su validación y aceptación del evento reportado, la determinación de su causa, su contención, aprobación de gestión e informe cierre o rechazo."/>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quot;verificar, validar, conciliar, comparar, revisar, cotejar o detectar&quot;. Se recomienda continuar con la actualización de los riesgos y controles conforme la metodología de Administración de riesgos vigente, que está alineada con la Guía para la administración del riesgo y el diseño de controles en entidades públicas - DAFP._x000a_  EJECUCIÓN: Se evidencia reporte de los eventos de TI registrados en el periodo del monitoreo en Archer, correspondiente a incidentes de seguridad, que fueron controlados y tratados de acuerdo a la Politica Seguridad Digital. La evidencia proporcionada en la herramienta Archer demuestra que la ejecución del control se está llevando a cabo conforme a la descripción."/>
    <s v=""/>
    <s v="Control revisado"/>
    <s v="16/01/2025"/>
    <x v="1"/>
    <x v="1"/>
    <m/>
    <m/>
  </r>
  <r>
    <s v="RP-5259"/>
    <x v="10"/>
    <s v="FND-29457"/>
    <s v="R4-MPFT"/>
    <s v="Riesgos de corrupción"/>
    <s v="Abierto"/>
    <s v="MPFT-CC3: Realizar pruebas de recuperación periódicas de las cintas de respaldo del ERP  tres veces(3) al año"/>
    <x v="0"/>
    <s v="Realizar pruebas de recuperación periódicas de las cintas de respaldo del ERP  tres veces(3) al año."/>
    <s v="Control Vigente"/>
    <s v="Prueba Restore Backup Offline SAP, ver &quot;154_AIX_SAPPRD_Filesys_M3m-A2a&quot;. "/>
    <s v="Espitia Salas Salas, Heydi Elena Elena_x000a_Roa Ordoñez, Oscar_x000a_Rodriguez Bermudez Bermudez, Javier Orlando Orlando"/>
    <s v="Rodriguez Muñoz Muñoz, Karen Dayana Dayana"/>
    <s v="Ger de Tecnologia - Dir Servicios de Informatica"/>
    <s v="1/01/2024"/>
    <s v="31/12/2024"/>
    <s v="Con Autocontrol"/>
    <s v="Actualmente, la EAAB – ESP dentro de su infraestructura de protección de la información, cuenta con la política de backup AIX_SAPPRD_Filesys_S3m_A2a_154 configurada en la herramienta de backups NETBACKUP, para el respaldo de los filesystems de la BD de SAP Producción a través de un backup OFFLINE. Este backup se ejecuta el tercer domingo de cada mes, y se almacena en cintas LTO5.   Se anexa informe que presenta evidencia de las pruebas de restauración del backup offline de SAP productivo, realizadas al mes de septiembre de 2024. _x000a_  _x000a_  _x000a_  "/>
    <s v="Con Monitoreo/Seguimiento"/>
    <s v="Se observan como anexos los archivos &quot;Informe_Prueba_Restore_No._3_Backup_Offline_SAP-2024&quot;  para el mes de septiembre de 2024, como evidencia de cumplimiento del control."/>
    <s v=""/>
    <s v="Control revisado"/>
    <s v="30/12/2024"/>
    <x v="1"/>
    <x v="1"/>
    <m/>
    <m/>
  </r>
  <r>
    <s v="RP-5258"/>
    <x v="10"/>
    <s v="FND-29457"/>
    <s v="R4-MPFT"/>
    <s v="Riesgos de corrupción"/>
    <s v="Abierto"/>
    <s v="MPFT-CP6: Registrar en el formulario SIMI/GIA, todos los sistemas de información nuevos y los existentes en la EAAB"/>
    <x v="2"/>
    <s v="Registrar en el formulario SIMI/GIA, todos los sistemas de información nuevos y los existentes en la EAAB."/>
    <s v="Control Vigente"/>
    <s v="Reporte de formularios de autorización."/>
    <s v="Espitia Salas Salas, Heydi Elena Elena_x000a_Pinzon Morales, Alvaro_x000a_Roa Ordoñez, Oscar"/>
    <s v="Rodriguez Muñoz Muñoz, Karen Dayana Dayana"/>
    <s v="Ger de Tecnologia - Dir Servicios de Informatica"/>
    <s v="1/01/2024"/>
    <s v="31/12/2024"/>
    <s v="Con Autocontrol"/>
    <s v="_x000a__x000a__x000a__x000a_  Se genera matriz de control en la herramienta GIA que permite verificar, la autorización del aprobador del proceso, Directivo o Jefe de Oficina.    Las autorizaciones se aseguran con los flujos de aprobación parametrizados en la herramienta.  La herramienta genera correo de notificación a los aprobadores y  preparadores se compara desde el modulo para alimentar el reporte de usuario y muestra el estado de cada solicitud. _x000a__x0009__x000a_ _x000a__x000a_"/>
    <s v="Con Monitoreo/Seguimiento"/>
    <s v="Se evidencia el cumplimiento del control mediante el anexo Reporte de formularios de autorización del último cuatrimestre."/>
    <s v=""/>
    <s v="Control revisado"/>
    <s v="31/12/2024"/>
    <x v="1"/>
    <x v="1"/>
    <m/>
    <m/>
  </r>
  <r>
    <s v="RP-6030"/>
    <x v="11"/>
    <s v="FND-29492"/>
    <s v="R3-MPFI"/>
    <s v="Riesgos de gestión / estratégicos"/>
    <s v="Abierto"/>
    <s v="MPFI-CC10: Analizar los comentarios y observaciones realizados en la discusión del anteproyecto de norma técnica (incluye normatividad) y actualizar la norma técnica"/>
    <x v="0"/>
    <s v="Analizar los comentarios y observaciones realizados en la discusión del anteproyecto de norma técnica (incluye normatividad) y actualizar la norma técnica"/>
    <s v="Control Vigente"/>
    <s v="Comentarios a la norma cuando sean recibidos"/>
    <s v="Garay Niño, Alejandra Maria_x000a_Leon Lopez, Nubia Irley_x000a_Monroy Moreno Moreno, Hector Manuel Manuel"/>
    <s v="Castelblanco Cardenas Cardenas, Luis Enrique Enrique"/>
    <s v=""/>
    <s v="1/01/2024"/>
    <s v="31/12/2024"/>
    <s v="Con Autocontrol"/>
    <s v="Se anexa las observaciones y/o comentarios a las normas recibidas  "/>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reportó en Archer los formatos de comentarios y observaciones para la gestión de normas y especificaciones técnicas. La evidencia en Archer confirma el cumplimiento de los requisitos establecidos."/>
    <s v=""/>
    <s v="Control revisado"/>
    <s v="2/02/2025"/>
    <x v="1"/>
    <x v="1"/>
    <m/>
    <m/>
  </r>
  <r>
    <s v="RP-6031"/>
    <x v="11"/>
    <s v="FND-29491"/>
    <s v="R2-MPFI"/>
    <s v="Riesgos de gestión / estratégicos"/>
    <s v="Abierto"/>
    <s v="MPFI-CC11: Analizar la información general, técnica, ambiental, normativa y estimación de costos y temas de vigilancia tecnológica suministrada en la propuesta y el cumplimiento en la lista de chequeo."/>
    <x v="0"/>
    <s v="Analizar la información general, técnica, ambiental, normativa y estimación de costos y temas de vigilancia tecnológica suministrada en la propuesta y el cumplimiento en la lista de chequeo."/>
    <s v="Control Vigente"/>
    <s v="MPFD0801F01 Memorando interno"/>
    <s v="Garay Niño, Alejandra Maria_x000a_Leon Lopez, Nubia Irley_x000a_Monroy Moreno Moreno, Hector Manuel Manuel"/>
    <s v="Castelblanco Cardenas Cardenas, Luis Enrique Enrique"/>
    <s v=""/>
    <s v="1/01/2024"/>
    <s v="31/12/2024"/>
    <s v="Con Autocontrol"/>
    <s v="La DIE remitió A LA Oficina Asesora Representación Judicial y Actuación Administrativa un memorando solicitando indicar la persona en la Empresa que puede solicitar la gestión de patentes ante la Superintendencia de Industria y Comercio y los Derechos de Autor ante la Dirección Nacional de Derechos de Autor respecto a proyectos que son de propiedad intelectual de la EAAB-ESP ( memorando 2620001-2024-DIE- 158 Bogotá D.C. 6 de junio de 2024) con respecto a los proyectos de Investigación, desarrollo e Innovación los cuales contienen la información general, técnica, ambiental, normativa, costos  del proyecto y temas de vigilancia tecnológica suministrada en el One Drive de la EAAB-ESP ."/>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reportó en Archer memorando a la Oficina Asesora Representación Judicial, solicitando indicar la persona en la Empresa que puede solicitar la gestión de patentes ante la Superintendencia de Industria y Comercio y los Derechos de Autor ante la Dirección Nacional de Derechos de Autor respecto a proyectos que son de propiedad intelectual de la EAAB-ESP. La evidencia proporcionada en la herramienta Archer demuestra que la ejecución del control se está llevando a cabo conforme la descripción y demás atributos de este."/>
    <s v=""/>
    <s v="Control revisado"/>
    <s v="2/02/2025"/>
    <x v="1"/>
    <x v="1"/>
    <m/>
    <m/>
  </r>
  <r>
    <s v="RP-6021"/>
    <x v="11"/>
    <s v="FND-29490"/>
    <s v="R1-MPFI"/>
    <s v="Riesgos de gestión / estratégicos"/>
    <s v="Abierto"/>
    <s v="MPFI-CP1: Diligenciar y radicar el acta de informe de gestión mediante la cual se realiza entrega y empalme del cargo de un Empleado Público"/>
    <x v="2"/>
    <s v="Diligenciar y radicar el acta de informe de gestión mediante la cual se realiza entrega y empalme del cargo de un Empleado Público"/>
    <s v="Control Vigente"/>
    <s v="Acta informe de gestión MPEH1002F01"/>
    <s v="Lopez Alarcon Alarcon, Ciro Albeiro Albeiro"/>
    <s v="Castelblanco Cardenas Cardenas, Luis Enrique Enrique"/>
    <s v=""/>
    <s v="1/01/2024"/>
    <s v="31/12/2024"/>
    <s v="Con Autocontrol"/>
    <s v="17-12-2024_x000a_ Se cargan como muestra y medio de verificación copia de dos Actas de Informe de Gestión de personal desvinculado durante el periodo, como soporte a la Actividad MPFI-CP1 y al seguimiento que realiza la Dirección Mejoramiento Calidad de Vida, para que los servidores Públicos realicen el Diligenciamiento y radicación del Acta de Informe de Gestión mediante la cual se realiza entrega y empalme del cargo"/>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ha registrado en Archer copia de dos Actas de Informe de Gestión de personal desvinculado durante el periodo, como soporte a la Actividad MPFI-CP1 y al seguimiento que realiza la Dirección Mejoramiento Calidad de Vida, para que los servidores Públicos realicen el Diligenciamiento y radicación del Acta de Informe de Gestión mediante la cual se realiza entrega y empalme del cargo. La evidencia recopilada en Archer demuestra que el proceso se ha llevado a cabo de acuerdo con los requisitos establecidos."/>
    <s v=""/>
    <s v="Control revisado"/>
    <s v="2/02/2025"/>
    <x v="1"/>
    <x v="1"/>
    <m/>
    <m/>
  </r>
  <r>
    <s v="RP-6022"/>
    <x v="11"/>
    <s v="FND-29490"/>
    <s v="R1-MPFI"/>
    <s v="Riesgos de gestión / estratégicos"/>
    <s v="Abierto"/>
    <s v="MPFI-CP2: Entregar al superior inmediato el estado de las actividades a cargo del trabajador oficial en el momento de la terminación del contrato."/>
    <x v="2"/>
    <s v="Entregar al superior inmediato el estado de las actividades a cargo del trabajador oficial en el momento de la terminación del contrato."/>
    <s v="Control Vigente"/>
    <s v="&quot;MPEH1002F02 Cumplido a satisfacción  -   Acta de entrega puesto de trabajo y actividades&quot;"/>
    <s v="Lopez Alarcon Alarcon, Ciro Albeiro Albeiro"/>
    <s v="Castelblanco Cardenas Cardenas, Luis Enrique Enrique"/>
    <s v=""/>
    <s v="1/01/2024"/>
    <s v="31/12/2024"/>
    <s v="Con Autocontrol"/>
    <s v="17/12/2024_x000a_  Se cargan como muestra y medio de verificación copia de cuatro Actas de entrega de puesto de trabajo, como soporte a la Actividad MPFI-CP2 y al seguimiento que realiza la Dirección Mejoramiento Calidad de Vida, para que los servidores Públicos realicen la entrega de su puesto de trabajo ante el superior inmediato, así como también el estado de las actividades a cargo del trabajador oficial en el momento de la terminación del contrato."/>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ha registrado en Archer copia de cuatro Actas de entrega de puesto de trabajo, como soporte a la Actividad MPFI-CP2 y al seguimiento que realiza la Dirección Mejoramiento Calidad de Vida, para que los servidores Públicos realicen la entrega de su puesto de trabajo ante el superior inmediato, así como también el estado de las actividades a cargo del trabajador oficial en el momento de la terminación del contrato. La evidencia proporcionada en la herramienta Archer demuestra que la ejecución del control se está llevando a cabo conforme la descripción y demás atributos de este."/>
    <s v=""/>
    <s v="Control revisado"/>
    <s v="2/02/2025"/>
    <x v="1"/>
    <x v="1"/>
    <m/>
    <m/>
  </r>
  <r>
    <s v="RP-6023"/>
    <x v="11"/>
    <s v="FND-29490"/>
    <s v="R1-MPFI"/>
    <s v="Riesgos de gestión / estratégicos"/>
    <s v="Abierto"/>
    <s v="MPFI-CP3: Verificar que la matriz de conocimiento se encuentre correctamente diligenciada y firmada por el jefe directo quien valida las actividades alli descritas"/>
    <x v="2"/>
    <s v="Verificar que la matriz de conocimiento se encuentre correctamente diligenciada y firmada por el jefe directo quien valida las actividades alli descritas"/>
    <s v="Control Vigente"/>
    <s v="Planta de personal archivo Excel (identificando las matrices diligenciadas)"/>
    <s v="Rodriguez Villanueva Villanueva, Lucy"/>
    <s v="Castelblanco Cardenas Cardenas, Luis Enrique Enrique"/>
    <s v=""/>
    <s v="1/01/2024"/>
    <s v="31/12/2024"/>
    <s v="Con Autocontrol"/>
    <s v="_x000a__x000a__x000a__x000a_  Se anexa relación de inventario del estado actual de las matrices de  conocimiento con corte a 30 de noviembre de 2024._x000a__x0009__x000a_ _x000a__x000a_"/>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ha registrado en Archer anexo con la relación de inventario del estado actual de las matrices. La evidencia proporcionada en la herramienta Archer demuestra que la ejecución del control se está llevando a cabo conforme la descripción y demás atributos de este."/>
    <s v=""/>
    <s v="Control revisado"/>
    <s v="2/02/2025"/>
    <x v="1"/>
    <x v="1"/>
    <m/>
    <m/>
  </r>
  <r>
    <s v="RP-6024"/>
    <x v="11"/>
    <s v="FND-29490"/>
    <s v="R1-MPFI"/>
    <s v="Riesgos de gestión / estratégicos"/>
    <s v="Abierto"/>
    <s v="MPFI-CP4: Registrar las observaciones de revisión de la Norma Técnica y/o especificación técnica en el formato “MPFI0201F02 Acta Gestión de Normas y Especificaciones Técnicas y realiza la publicación en el SISTEC."/>
    <x v="2"/>
    <s v="Registrar las observaciones de revisión de la Norma Técnica y/o especificación técnica en el formato “MPFI0201F02 Acta Gestión de Normas y Especificaciones Técnicas y realiza la publicación en el SISTEC."/>
    <s v="Control Vigente"/>
    <s v="MPFI0201F02 Acta Gestión de Normas y Especificaciones Técnicas"/>
    <s v="Garay Niño, Alejandra Maria_x000a_Leon Lopez, Nubia Irley_x000a_Monroy Moreno Moreno, Hector Manuel Manuel"/>
    <s v="Castelblanco Cardenas Cardenas, Luis Enrique Enrique"/>
    <s v=""/>
    <s v="1/01/2024"/>
    <s v="31/12/2024"/>
    <s v="Con Autocontrol"/>
    <s v="se anexa MPFI0201F02 Acta Gestión de Normas y Especificaciones Técnicas "/>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ha registrado en Archer acta gestión de normas y especificaciones técnicas. La evidencia proporcionada en la herramienta Archer demuestra que la ejecución del control se está llevando a cabo conforme la descripción y demás atributos de este."/>
    <s v=""/>
    <s v="Control revisado"/>
    <s v="2/02/2025"/>
    <x v="1"/>
    <x v="1"/>
    <m/>
    <m/>
  </r>
  <r>
    <s v="RP-6025"/>
    <x v="11"/>
    <s v="FND-29490"/>
    <s v="R1-MPFI"/>
    <s v="Riesgos de gestión / estratégicos"/>
    <s v="Abierto"/>
    <s v="MPFI-CP5: Desarrollar espacios de transferencia de conocimiento por parte de los colaboradores."/>
    <x v="2"/>
    <s v="Desarrollar espacios de transferencia de conocimiento por parte de los colaboradores."/>
    <s v="Control Vigente"/>
    <s v="MPFD0801F04 Listas de asistencia o registro virtual y presentaciones de las transferencia (informe o video o presentación en power point)"/>
    <s v="Rodriguez Villanueva Villanueva, Lucy"/>
    <s v="Castelblanco Cardenas Cardenas, Luis Enrique Enrique"/>
    <s v=""/>
    <s v="1/01/2024"/>
    <s v="31/12/2024"/>
    <s v="Con Autocontrol"/>
    <s v="Dentro de los espacios de transferencia del conocimiento anexamos listas de asistencia del curso de integridad virtual, con corte a 30 de noviembre de 2024.  El total 1550 de registros de los servidores que realizaron  y aprobaron y aprobaron el curso afianzando las definiciones del código de integridad."/>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ha registrado en Archer listas de asistencia del curso de integridad virtual, con corte a 30 de noviembre de 2024.  El total 1550 de registros de los servidores que realizaron y aprobaron y aprobaron el curso afianzando las definiciones del código de integridad. La evidencia proporcionada en la herramienta Archer demuestra que la ejecución del control se está llevando a cabo conforme la descripción y demás atributos de este."/>
    <s v=""/>
    <s v="Control revisado"/>
    <s v="2/02/2025"/>
    <x v="1"/>
    <x v="1"/>
    <m/>
    <m/>
  </r>
  <r>
    <s v="RP-6026"/>
    <x v="11"/>
    <s v="FND-29490"/>
    <s v="R1-MPFI"/>
    <s v="Riesgos de gestión / estratégicos"/>
    <s v="Abierto"/>
    <s v="MPFI-CP6: Aprobar el Plan Institucional de Capacitación."/>
    <x v="2"/>
    <s v="Aprobar el Plan Institucional de Capacitación."/>
    <s v="Control Vigente"/>
    <s v="Plan Institucional de Capacitación"/>
    <s v="Lopez Alarcon Alarcon, Ciro Albeiro Albeiro"/>
    <s v="Castelblanco Cardenas Cardenas, Luis Enrique Enrique"/>
    <s v=""/>
    <s v="1/01/2024"/>
    <s v="31/12/2024"/>
    <s v="Con Autocontrol"/>
    <s v="17/12/2024_x000a_  Se presenta el Plan Institucional de Capacitación – PIC 2024 de la Empresa de Acueducto y Alcantarillado de Bogotá ESP, el cual se edita directamente por la plataforma del SIDEAP con base en la información que se suministra. El Plan definitivo se consolido y ajusto de conformidad con los lineamientos que se presenten en el Plan General Estratégico._x000a_ De igual manera, se adjunta el plan de acción con las actividades ejecutadas durante la vigencia  2024, allí aparece el  responsable, frecuencia, propósito, criterios de aceptación o rechazo, desviaciones y evidencia."/>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ha registrado en Archer el Plan Institucional de Capacitación – PIC 2024 de la Empresa de Acueducto y Alcantarillado de Bogotá ESP, el cual se edita directamente por la plataforma del SIDEAP con base en la información que se suministra. El Plan definitivo se consolido y ajusto de conformidad con los lineamientos que se presenten en el Plan General Estratégico. La evidencia proporcionada en la herramienta Archer demuestra que la ejecución del control se está llevando a cabo conforme la descripción y demás atributos de este."/>
    <s v=""/>
    <s v="Control revisado"/>
    <s v="2/02/2025"/>
    <x v="1"/>
    <x v="1"/>
    <m/>
    <m/>
  </r>
  <r>
    <s v="RP-6027"/>
    <x v="11"/>
    <s v="FND-29492"/>
    <s v="R3-MPFI"/>
    <s v="Riesgos de gestión / estratégicos"/>
    <s v="Abierto"/>
    <s v="MPFI-CP7: Realizar análisis de viabilidad para la evaluación de un producto o nueva tecnología"/>
    <x v="2"/>
    <s v="Realizar análisis de viabilidad para la evaluación de un producto o nueva tecnología"/>
    <s v="Control Vigente"/>
    <s v="*MPFI0202F03_x000a_Solicitud de Evaluación de Producto o Nueva Tecnología_x000a_*MPFI0202F01 Informe visita técnica (cuando aplique)_x000a_* Correo Eléctronico"/>
    <s v="Garay Niño, Alejandra Maria_x000a_Leon Lopez, Nubia Irley_x000a_Monroy Moreno Moreno, Hector Manuel Manuel"/>
    <s v="Castelblanco Cardenas Cardenas, Luis Enrique Enrique"/>
    <s v=""/>
    <s v="1/01/2024"/>
    <s v="31/12/2024"/>
    <s v="Con Autocontrol"/>
    <s v="Se anexa la solicitud de Evaluación de Producto o Nueva Tecnología y soporte  Correo Electrónico de puesta en marcha de prueba con los reactivos. e informe de seguimiento de visitas técnicas. "/>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ha documentado en Archer solicitud de Evaluación de Producto o Nueva Tecnología y soporte correo electrónico de puesta en marcha de prueba con los reactivos e informe de seguimiento de visitas técnicas. La evidencia disponible en la herramienta Archer confirma que las actividades se ejecutan de acuerdo con los criterios establecidos."/>
    <s v=""/>
    <s v="Control revisado"/>
    <s v="2/02/2025"/>
    <x v="1"/>
    <x v="1"/>
    <m/>
    <m/>
  </r>
  <r>
    <s v="RP-6028"/>
    <x v="11"/>
    <s v="FND-29491"/>
    <s v="R2-MPFI"/>
    <s v="Riesgos de gestión / estratégicos"/>
    <s v="Abierto"/>
    <s v="MPFI-CP8: Realizar la evaluación de un producto o nueva tecnología"/>
    <x v="2"/>
    <s v="Realizar la evaluación de un producto o nueva tecnología"/>
    <s v="Control Vigente"/>
    <s v="*MPFI0202F05 Plan de pruebas_x000a_*MPFI0202F01 Informe visita técnica (cuando aplique)_x000a_*MPFI0202F07 Informe Final de Evaluación"/>
    <s v="Garay Niño, Alejandra Maria_x000a_Leon Lopez, Nubia Irley_x000a_Monroy Moreno Moreno, Hector Manuel Manuel"/>
    <s v="Castelblanco Cardenas Cardenas, Luis Enrique Enrique"/>
    <s v=""/>
    <s v="1/01/2024"/>
    <s v="31/12/2024"/>
    <s v="Con Autocontrol"/>
    <s v="SE ANEXA Plan de pruebas E  Informe Final de Evaluación​ de la nueva tecnología de medición de manganeso en línea.  "/>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ha documentado en Archer el plan de pruebas e informe final de evaluación​ de la nueva tecnología de medición de manganeso en línea. La evidencia disponible en la herramienta Archer confirma que las actividades se ejecutan de acuerdo con los criterios establecidos."/>
    <s v=""/>
    <s v="Control revisado"/>
    <s v="2/02/2025"/>
    <x v="1"/>
    <x v="1"/>
    <m/>
    <m/>
  </r>
  <r>
    <s v="RP-6029"/>
    <x v="11"/>
    <s v="FND-29491"/>
    <s v="R2-MPFI"/>
    <s v="Riesgos de gestión / estratégicos"/>
    <s v="Abierto"/>
    <s v="MPFI-CP9: Realizar la aceptación de un producto o nueva tecnología"/>
    <x v="2"/>
    <s v="Realizar la aceptación de un producto o nueva tecnología"/>
    <s v="Control Vigente"/>
    <s v="*MPFD0801F07 _x000a_Plantilla Power Point_x000a_*Acta de Comité Industrial firmada"/>
    <s v="Garay Niño, Alejandra Maria_x000a_Leon Lopez, Nubia Irley_x000a_Monroy Moreno Moreno, Hector Manuel Manuel"/>
    <s v="Castelblanco Cardenas Cardenas, Luis Enrique Enrique"/>
    <s v=""/>
    <s v="1/01/2024"/>
    <s v="31/12/2024"/>
    <s v="Con Autocontrol"/>
    <s v="SE ANEXA EL ACTA DE COMITÉ 4 FIRMADA DONDE SE APROBÓ LA nueva tecnología Medidor Electromagnético Tipo Inserción Y LA RESPECTIVA PRESENTACIÓN ."/>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ha documentado en Archer el acta de comité 4 firmada donde se aprobó la nueva tecnología medidor electromagnético tipo inserción y la respectiva presentación. La evidencia disponible confirma que las actividades se ejecutan de acuerdo con los criterios establecidos."/>
    <s v=""/>
    <s v="Control revisado"/>
    <s v="2/02/2025"/>
    <x v="1"/>
    <x v="1"/>
    <m/>
    <m/>
  </r>
  <r>
    <s v="RP-8220"/>
    <x v="11"/>
    <s v="FND-30436"/>
    <s v="R104-MPFI"/>
    <s v="Riesgos de corrupción"/>
    <s v="Abierto"/>
    <s v="MPFI-CP101"/>
    <x v="2"/>
    <s v="El comité Industrial aprueba por demanda la nueva tecnología teniendo en cuenta los resultados obtenidos en la evaluación y consigna dicha decisión en el acta del Comité Industrial."/>
    <s v="Control Vigente"/>
    <s v="Acta de comité Industrial"/>
    <s v="Betancourt Arguello, Julian  De Jesus_x000a_Leon Lopez, Nubia Irley_x000a_Torres Albarracin Albarracin, Ibeth Natalia Natalia_x000a_Villamil Pasito Pasito, Diana Carolina Carolina"/>
    <s v="Castelblanco Cardenas Cardenas, Luis Enrique Enrique"/>
    <s v="Ger de Tecnologia - Dir Ingenieria Especializada"/>
    <s v="1/01/2024"/>
    <s v="31/12/2024"/>
    <s v="Con Autocontrol"/>
    <s v="Se anexan las Actas de comité Industrial como soporte para el medio de verificación con el pantallazo de la asistencia de los presentes. "/>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 Adicional a esto, tener en cuenta que en la matriz de riesgos, los controles correctivos no aplican para riesgos de corrupción._x000a_ EJECUCIÓN: En Archer se evidencia que el área presenta actas de los comités industriales. Sin embargo, para el próximo seguimiento se sugiere incluir un acta o documento similar que detalle más a fondo las actividades realizadas. Además, se recomienda que los reportes se ajusten al período evaluado, es decir, al último cuatrimestre."/>
    <s v=""/>
    <s v="Control revisado"/>
    <s v="30/12/2024"/>
    <x v="1"/>
    <x v="1"/>
    <m/>
    <m/>
  </r>
  <r>
    <s v="RP-8221"/>
    <x v="11"/>
    <s v="FND-30436"/>
    <s v="R104-MPFI"/>
    <s v="Riesgos de corrupción"/>
    <s v="Abierto"/>
    <s v="MPFI-CP102"/>
    <x v="2"/>
    <s v="Los integrantes del plan de pruebas ((Director o Jefe de división del area usuaria, Profesional Especializado nivel 20 DIE, personal apoyo DIE y Director DIE) de comun acuerdo, aprueban, cada vez que se presente una nueva tecnología, mediante firma lo establecido en el formato MPFI0202F05 Plan de pruebas con el fin de verificar las características de la nueva tecnología y en especial su funcionalidad y operabilidad"/>
    <s v="Control Vigente"/>
    <s v=" MPFI0202F05 Plan de pruebas firmado"/>
    <s v="Betancourt Arguello, Julian  De Jesus_x000a_Leon Lopez, Nubia Irley_x000a_Torres Albarracin Albarracin, Ibeth Natalia Natalia_x000a_Villamil Pasito Pasito, Diana Carolina Carolina"/>
    <s v="Castelblanco Cardenas Cardenas, Luis Enrique Enrique"/>
    <s v="Ger de Tecnologia - Dir Ingenieria Especializada"/>
    <s v="1/01/2024"/>
    <s v="31/12/2024"/>
    <s v="Con Autocontrol"/>
    <s v="Se anexa 1 Plan en el formato MPFI0202F05 Plan de prueba firmado"/>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 Adicional a esto, tener en cuenta que en la matriz de riesgos, los controles correctivos no aplican para riesgos de corrupción._x000a_ EJECUCIÓN: En Archer se evidencia que el área presenta evidencia de un acta de plan de pruebas de tecnología, esta prueba corresponde a la  evaluación de la sonda multiparametrica con sensores de ph, orp, temperatura, oxígeno disuelto, turbiedad y conductividad que indiquen si se presenta cambio de calidad desde el afluente de la planta TIBITOC hasta las pilas en el predio la diana determinando que parámetros pueden incidir en la presencia o no presencia del manganeso y del medidor de manganeso sobre la línea de 16” a la salida de la planta TIBITOC. El seguimiento cumple con lo establecido en el formato MPFI0202F05, sin embargo el acta es del mes de junio, se recomienda describir las acciones concernientes al periodo a evaluar (último cuatrimestre)."/>
    <s v=""/>
    <s v="Control revisado"/>
    <s v="30/12/2024"/>
    <x v="1"/>
    <x v="3"/>
    <m/>
    <m/>
  </r>
  <r>
    <s v="RP-8222"/>
    <x v="11"/>
    <s v="FND-30436"/>
    <s v="R104-MPFI"/>
    <s v="Riesgos de corrupción"/>
    <s v="Abierto"/>
    <s v="MPFI-CP103"/>
    <x v="2"/>
    <s v="Los integrantes del plan de pruebas (Director o Jefe de dividión del area usuaria, Profesional Especializado nivel 20 DIE, personal apoyo DIE)  aprueban el  Informe Final de Evaluación de la nueva tecnología mediante firma (MPFI0202F07), cada vez que se evalue una nueva tecnología, en donde se contempla según aplique,  la intercambiabilidad, operabilidad, funcionalidad, frecuencia de uso prevista a futuro, oportunidad, conveniencia, pruebas de laboratorio, pruebas de campo, entre otros, esto conforme lo establecido en la norma técnica NS-099 “Requisitos mínimos para la evaluación de productos y nuevas tecnologías para uso de la EAAB-ESP”."/>
    <s v="Control Vigente"/>
    <s v="MPFI0202F07 Informe Final de Evaluación de la nueva tecnología  firmado"/>
    <s v="Betancourt Arguello, Julian  De Jesus_x000a_Leon Lopez, Nubia Irley_x000a_Torres Albarracin Albarracin, Ibeth Natalia Natalia_x000a_Villamil Pasito Pasito, Diana Carolina Carolina"/>
    <s v="Castelblanco Cardenas Cardenas, Luis Enrique Enrique"/>
    <s v="Ger de Tecnologia - Dir Ingenieria Especializada"/>
    <s v="1/01/2024"/>
    <s v="31/12/2024"/>
    <s v="Con Autocontrol"/>
    <s v=" Se anexa   Informe Final de Evaluación de la nueva tecnología  firmado. "/>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 Adicional a esto, tener en cuenta que en la matriz de riesgos, los controles correctivos no aplican para riesgos de corrupción._x000a_ EJECUCIÓN: El área generó para este periodo, los informes correspondientes a la evaluación de nuevas tecnologías. Estos informes dan cumplimiento con lo descrito en el control."/>
    <s v=""/>
    <s v="Control revisado"/>
    <s v="30/12/2024"/>
    <x v="1"/>
    <x v="1"/>
    <m/>
    <m/>
  </r>
  <r>
    <s v="RP-8387"/>
    <x v="12"/>
    <s v="FND-30514"/>
    <s v="R107-MPEH"/>
    <s v="Riesgos de gestión / estratégicos"/>
    <s v="Abierto"/>
    <s v="MPEH-CC119"/>
    <x v="0"/>
    <s v="El profesional nivel 20 de la Dirección de Mejoramiento Calidad de Vida una vez finalizado el plazo de la declaración del conflicto de interés verifica en la plataforma de SIDEAP el listado de las personas que no realizaron la declaración y se genera memorando interno para la firma del Director del Mejoramiento Calidad de vida remitiendo los casos a Oficina de Control Interno Disciplinario"/>
    <s v="Control Vigente"/>
    <s v="MPFD0801F01 Memorando Interno"/>
    <s v="Castro Caceres Caceres, Fabio Camilo Camilo_x000a_Lopez Alarcon Alarcon, Ciro Albeiro Albeiro"/>
    <s v="Caceres Prada Prada, Maria Camila Camila"/>
    <s v="Ger Gestion Humana y Administrativa - Dir Mejoramiento Calidad de Vida"/>
    <s v="1/01/2024"/>
    <s v="31/12/2024"/>
    <s v="Con Autocontrol"/>
    <s v="04/12/2024_x000a_  Se realizó un seguimiento exhaustivo al cumplimiento de la Declaración Juramentada de Bienes y Rentas, Hoja de Vida y Declaración de Conflicto de Interés antes y mediante la vigencia estipulada del personal de la EAAB-ESP por medio de Memorando Interno y correo electrónico, enviando de manera precisa listados del personal faltante para que, dentro de cada área, se realice una gestión adecuada y el cumplimiento satisfactorio de la obligación._x000a_ Dentro del informe están las evidencias de:_x000a_ - La Circular 008 del 6 de mayo del 2024._x000a_ - Correo electrónicos enviados a cada área del avance._x000a_ - Memorando Interno del avance._x000a_ -Listado de personas que NO habían realizado el respectivo proceso"/>
    <s v="Con Monitoreo/Seguimiento"/>
    <s v="Diseño del control: El diseño de control cumple con los criterios establecidos de acuerdo con la metodología de riesgos, dado que se describe frecuencia, responsable, criterios de revisión, medio de verificación_x000a_ Ejecución del control: Se evidencia informe en el cual se relaciona circular 007 de 2023, en esta se relaciona que la fecha máxima para la entrega de la declaración es el 31 de julio de 2023 correspondiente a la vigencia 2022, en este punto es importante mencionar que se deben relacionar las evidencias del 2024, respecto al reporte realizado el año 2023, se relaciona correos electrónicos y memorando del año 2023 dirigidos la Dirección de informática realizando las alertas correspondiente para asegurar el reporte del personal faltante, no obstante al ser estas una evidencias del 2023 correspondiente al 2022, no se evidencia la ejecución del control para el año 2024. Finalmente se debe tener en cuenta que de acuerdo con la naturaleza del control el medio de verificación establecido es el memorando interno en el cual se informe a la oficina de control interno disciplinario el personal que no realizó el respectivo reporte una vez cumplida la fecha estipulada "/>
    <s v="Diseño del control: El diseño de control cumple con los criterios establecidos de acuerdo con la metodología de riesgos, dado que se describe frecuencia, responsable, criterios de revisión, medio de verificación_x000a_ Ejecución del control: Se evidencia informe en el cual se relaciona circular 007 de 2023, en esta se relaciona que la fecha máxima para la entrega de la declaración es el 31 de julio de 2023 correspondiente a la vigencia 2022, en este punto es importante mencionar que se deben relacionar las evidencias del 2024, respecto al reporte realizado el año 2023, se relaciona correos electrónicos y memorando del año 2023 dirigidos la Dirección de informática realizando las alertas correspondiente para asegurar el reporte del personal faltante, no obstante al ser estas una evidencias del 2023 correspondiente al 2022, no se evidencia la ejecución del control para el año 2024. Finalmente se debe tener en cuenta que de acuerdo con la naturaleza del control el medio de verificación establecido es el memorando interno en el cual se informe a la oficina de control interno disciplinario el personal que no realizó el respectivo reporte una vez cumplida la fecha estipulada "/>
    <s v="Control revisado"/>
    <s v="6/01/2025"/>
    <x v="0"/>
    <x v="3"/>
    <m/>
    <m/>
  </r>
  <r>
    <s v="RP-8391"/>
    <x v="12"/>
    <s v="FND-30516"/>
    <s v="R108-MPEH"/>
    <s v="Riesgos de gestión / estratégicos"/>
    <s v="Abierto"/>
    <s v="MPEH-CC123"/>
    <x v="0"/>
    <s v="Los profesionales nivel 22 de la Dirección Salud cada vez que se presente un incidente, accidente de trabajo o enfermedad laboral verifican las condiciones en las cuales se presentó el accidente, prestaciones económicas y médicas que debe prestar la ARL al trabajador afectado, la suficiencia de recursos presupuestales para el pago de sanciones y sentencias por incumplimientos legales en SST."/>
    <s v="Control Vigente"/>
    <s v="Informe de investigación de accidente"/>
    <s v="Cala Omaña, Solyanira"/>
    <s v="Caceres Prada Prada, Maria Camila Camila"/>
    <s v="Ger Gestion Humana y Administrativa - Dir Salud"/>
    <s v="1/01/2024"/>
    <s v="31/12/2024"/>
    <s v="Con Autocontrol"/>
    <s v="En la vigencia 2024 se han realizado las investigaciones de los accidentes presentados por ocasión sus labores, al corte del mes de noviembre 2024 no se han reportado enfermedades de origen laboral por ende no se realizaron investigaciones. Anexamos como soportes una muestra de las investigaciones de accidentes. En cuanto a las prestaciones económicas y medicas resultantes de los accidentes de trabajo calificados de origen laboral, todas han sido cubiertas por parte de la ARL, El jefe de la división de salud ocupacional, realiza los seguimientos de las prestaciones económicas y asistenciales mediante mesas de trabajo, llamadas mesas laborales donde participan personal de la ARL y EAAB.  Se anexa el soportes de los accidentes de trabajo, junto con las investigaciones y el acta de la mesa laboral del segundo semestre 2024. A la fecha no se han generado sanciones y/o sentencias por incumplimientos legales en SST, por ende, no se ha requerido presupuesto."/>
    <s v="Con Monitoreo/Seguimiento"/>
    <s v="Diseño del control: El diseño de control cumple con los criterios establecidos de acuerdo con la metodología de riesgos, dado que se describe frecuencia, responsable, criterios de revisión, medio de verificación._x000a_ Ejecución del control: Para el año 2024 se evidencia de acuerdo con el autocontrol un total de 17 de reporte de accidentes relacionando como evidencias los reporte de los accidentes de trabajo, de los cuales estos pagos han sido asumidos por parte de la ARL, y se relaciona que no se han presentado sanciones para la empresa, dando de esta forma cumplimiento al control establecido"/>
    <s v="Diseño del control: El diseño de control cumple con los criterios establecidos de acuerdo con la metodología de riesgos, dado que se describe frecuencia, responsable, criterios de revisión, medio de verificación_x000a_ Ejecución del control: Para el año 2024 se evidencia de acuerdo con el autocontrol un total de 17 de reporte de accidentes relacionando como evidencias los reporte de los accidentes de trabajo, de los cuales estos pagos han sido asumidos por parte de la ARL, y se relaciona que no se han presentado sanciones para la empresa, dando de esta forma cumplimiento al control establecido"/>
    <s v="Control revisado"/>
    <s v="6/01/2025"/>
    <x v="0"/>
    <x v="1"/>
    <m/>
    <m/>
  </r>
  <r>
    <s v="RP-9546"/>
    <x v="12"/>
    <s v="FND-30513"/>
    <s v="R106-MPEH"/>
    <s v="Riesgos de gestión / estratégicos"/>
    <s v="Abierto"/>
    <s v="MPEH-CC130"/>
    <x v="0"/>
    <s v="El profesional nivel 21 de la Dirección de Mejoramiento de Calidad de Vida, verifica cada vez se presenten hallazgos por el incumplimiento de PIC en auditorias internas o externas, se generan las acciones de mejora correspondientes si aplica. Una vez planeadas los planes de mejoramiento se envían al ente emisor."/>
    <s v="Control Vigente"/>
    <s v="MPEE0502F02 Plan de mejoramiento"/>
    <s v="Lopez Alarcon Alarcon, Ciro Albeiro Albeiro"/>
    <s v="Caceres Prada Prada, Maria Camila Camila"/>
    <s v="Ger Gestion Humana y Administrativa - Dir Mejoramiento Calidad de Vida"/>
    <s v="18/12/2024"/>
    <s v="31/12/2025"/>
    <s v="Con Autocontrol"/>
    <s v="20/12/024_x000a_ Se carga copia del Formato de Análisis de Causas y Plan de mejoramiento formulados, los dos documentos están pendiente de aprobación."/>
    <s v="Con Monitoreo/Seguimiento"/>
    <s v="Diseño del control:  El diseño de control cumple con los criterios establecidos de acuerdo con la metodología de riesgos, dado que se describe frecuencia, responsable, criterios de revisión, medio de verificación_x000a_ Ejecución del control: Se relaciona plan de mejoramiento relacionado con la auditoría del protocolo de autocontrol, no obstante es importante se evalúe si esto se considera efectivamente un incumplimiento al PIC, de ser así se debe realizar el reporte de materialización de riesgos."/>
    <s v="Diseño del control:  El diseño de control cumple con los criterios establecidos de acuerdo con la metodología de riesgos, dado que se describe frecuencia, responsable, criterios de revisión, medio de verificación_x000a_ Ejecución del control: Se relaciona plan de mejoramiento relacionado con la auditoría del protocolo de autocontrol, no obstante es importante se evalúe si esto se considera efectivamente un incumplimiento al PIC, de ser así se debe realizar el reporte de materialización de riesgos."/>
    <s v="Control revisado"/>
    <s v="6/01/2025"/>
    <x v="0"/>
    <x v="1"/>
    <m/>
    <m/>
  </r>
  <r>
    <s v="RP-9558"/>
    <x v="12"/>
    <s v="FND-31595"/>
    <s v="R113-MPEH"/>
    <s v="Riesgos de gestión / estratégicos"/>
    <s v="Abierto"/>
    <s v="MPEH-CC141"/>
    <x v="0"/>
    <s v="El profesional nivel 22 de la Oficina de Control Disciplinario Interno o la Gerencia Jurídica, en caso de presentarse la prescripción de un expediente,  revisa las causas por las cuales se generó la situación manifestando el impedimento para conocer del caso y lo remite a la Gerencia General la cual, designa un Investigador AD HOC a través de resolución para revisar las causas por las que se generó la prescripción del proceso, generando auto de archivo o fallo."/>
    <s v="Control Vigente"/>
    <s v="Auto de archivo o fallo Resolución "/>
    <s v="Acosta Orjuela, Geraldine_x000a_Consuegra Meza, Claudette Stella_x000a_Consuegra Meza, Claudette Stella"/>
    <s v="Caceres Prada Prada, Maria Camila Camila"/>
    <s v="Ger Juridica - Of Asesora de Representacion Judicial y Actuacion Administrativa_x000a_Gerencia Juridica"/>
    <s v="19/12/2024"/>
    <s v="31/12/2025"/>
    <s v="Con Autocontrol"/>
    <s v="Durante el periodo a reportar, no se presentaron autos por prescripción de acciones dentro del procesos en etapa de juzgamiento a cargo de la Gerencia Jurídica. Sin embargo, se adjunta auto de terminación del expediente No. 8938 de 2022, ya que este es el único caso presentado durante la vigencia 2024."/>
    <s v="Con Monitoreo/Seguimiento"/>
    <s v="Diseño del control:  El diseño de control cumple con los criterios establecidos de acuerdo con la metodología de riesgos, dado que se describe frecuencia, responsable, criterios de revisión, medio de verificación_x000a_ Ejecución del control: El proceso no reporta la necesidad de ejecución del control"/>
    <s v="Diseño del control:  El diseño de control cumple con los criterios establecidos de acuerdo con la metodología de riesgos, dado que se describe frecuencia, responsable, criterios de revisión, medio de verificación_x000a_ Ejecución del control: El proceso no reporta la necesidad de ejecución del control"/>
    <s v="Control revisado"/>
    <s v="6/01/2025"/>
    <x v="0"/>
    <x v="0"/>
    <s v="Al ser control correctivo, no se requirió aplicar"/>
    <m/>
  </r>
  <r>
    <s v="RP-9543"/>
    <x v="12"/>
    <s v="FND-31591"/>
    <s v="R101-MPEH"/>
    <s v="Riesgos de gestión / estratégicos"/>
    <s v="Abierto"/>
    <s v="MPEH-CD101"/>
    <x v="1"/>
    <s v="El Profesional Especializado Nivel 20 de la Dirección Gestión de Compensaciones de manera quincenal realiza verificación cruzada aleatoria de los montos significativos en el aplicativo SAP de las novedades ingresadas por los Tecnólogos y Auxiliares Administrativos frente a la prenómina, validando que las novedades correspondan al período de pago y el valor correspondiente de las novedades incluyendo descuentos o pagos; en caso de evidenciar desviaciones el Profesional Especializado genera un reporte desde SAP a Excel, sobre el cual presenta las observaciones y las remite por correo electrónico para que los Tecnólogos y Auxiliares Administrativos realicen los ajustes correspondientes. Si todo esta conforme procede al visto bueno a través de correo electrónico y lo remite para la aprobación del Director de Gestión Compensaciones."/>
    <s v="Control Vigente"/>
    <s v="Archivo excel Correo electrónico"/>
    <s v="Ochoa Suarez, Juan Jacobo"/>
    <s v="Caceres Prada Prada, Maria Camila Camila"/>
    <s v="Ger Gestion Humana y Administrativa - Dir Gestion de Compensaciones"/>
    <s v="16/12/2024"/>
    <s v="31/12/2025"/>
    <s v="Con Autocontrol"/>
    <s v="Se realizaron las verificaciones habituales, para los registros de novedades, quincena a quincena. Se aplicaron cada uno de los puntos de control establecidos en el procedimiento de nómina. De acuerdo a lo anterior, se carga un informe en Excel consolidando el proceso y los resultados de cada giro quincenal de los meses de agosto a noviembre de 2024, manejando información global, datos relevantes y con una descripción de lo realizado mes a mes con pantallazos donde da cuenta de las remisiones de la información verificada._x000a_ Igualmente se anexa el correo de la Coordinación de Nómina remitiendo dicho reporte."/>
    <s v="Con Monitoreo/Seguimiento"/>
    <s v="Diseño del control:   El diseño de control cumple con los criterios establecidos de acuerdo con la metodología de riesgos, dado que se describe frecuencia, responsable, criterios de revisión, medio de verificación_x000a_ Ejecución del control: Se evidencia verificación de la nómina hasta noviembre de 2024, relacionando los correos de las verificaciones realizadas y las novedades reportadas, dando de esta forma cumplimiento a la ejecución del control"/>
    <s v="Diseño del control:   El diseño de control cumple con los criterios establecidos de acuerdo con la metodología de riesgos, dado que se describe frecuencia, responsable, criterios de revisión, medio de verificación_x000a_ Ejecución del control: Se evidencia verificación de la nómina hasta noviembre de 2024, relacionando los correos de las verificaciones realizadas y las novedades reportadas, dando de esta forma cumplimiento a la ejecución del control"/>
    <s v="Control revisado"/>
    <s v="6/01/2025"/>
    <x v="0"/>
    <x v="1"/>
    <m/>
    <m/>
  </r>
  <r>
    <s v="RP-8379"/>
    <x v="12"/>
    <s v="FND-30511"/>
    <s v="R104-MPEH"/>
    <s v="Riesgos de gestión / estratégicos"/>
    <s v="Abierto"/>
    <s v="MPEH-CD112"/>
    <x v="1"/>
    <s v="El Profesional Especializado nivel 20 de la Dirección Gestión de Compensaciones cada vez que se presente valores erróneos en la prenómina generados verifica las fallas en el sistema de información SAP y solicita a la Dirección SIE a través del SOLMAN la corrección correspondiente. En caso de persistir la inconsistencia, se realizan mesas de trabajo entre la Dirección Gestión de Compensaciones y la Dirección SIE. Si las fallas fueron solucionadas se procede a generar la nómina"/>
    <s v="Control Vigente"/>
    <s v="Archivo Excel Correo electrónico"/>
    <s v="Ochoa Suarez, Juan Jacobo"/>
    <s v="Caceres Prada Prada, Maria Camila Camila"/>
    <s v="Ger Gestion Humana y Administrativa - Dir Gestion de Compensaciones"/>
    <s v="1/01/2024"/>
    <s v="31/12/2025"/>
    <s v="Con Autocontrol"/>
    <s v="La Dirección Gestión de Compensaciones, en cumplimiento del procedimiento de Nómina y Prestaciones Sociales, solicita ante la Dirección SIE, solman relacionado con el adecuado funcionamiento de la liquidación de cada quincena. Los solman que solicita la Dirección Gestión de Compensaciones ante la Dirección SIE, son relacionados con actividades propias de la liquidación de cada nómina. De acuerdo a lo anterior, se anexa un informe de los registros SOLMAN de los meses de agosto, septiembre, octubre y noviembre de 2024 correspondiente a la actividad del proceso de Nómina."/>
    <s v="Con Monitoreo/Seguimiento"/>
    <s v="Diseño del control:   El diseño de control cumple con los criterios establecidos de acuerdo con la metodología de riesgos, dado que se describe frecuencia, responsable, criterios de revisión, medio de verificación_x000a_ Ejecución del control: De acuerdo con la evidencia reportada se muestra archivo en excel en el cual se relaciona el total de solicitudes realizadas al SIE durante los meses de abril a julio de 2024, es importante que el proceso pueda reforzar en la evidencia los tipos de solicitudes realizadas y la gestión hacia las mismas hasta su cierre"/>
    <s v="Diseño del control:   El diseño de control cumple con los criterios establecidos de acuerdo con la metodología de riesgos, dado que se describe frecuencia, responsable, criterios de revisión, medio de verificación_x000a_ Ejecución del control: De acuerdo con la evidencia reportada se muestra archivo en excel en el cual se relaciona el total de solicitudes realizadas al SIE durante los meses de abril a julio de 2024, es importante que el proceso pueda reforzar en la evidencia los tipos de solicitudes realizadas y la gestión hacia las mismas hasta su cierre"/>
    <s v="Control revisado"/>
    <s v="6/01/2025"/>
    <x v="0"/>
    <x v="1"/>
    <m/>
    <m/>
  </r>
  <r>
    <s v="RP-8385"/>
    <x v="12"/>
    <s v="FND-30514"/>
    <s v="R107-MPEH"/>
    <s v="Riesgos de gestión / estratégicos"/>
    <s v="Abierto"/>
    <s v="MPEH-CD118"/>
    <x v="1"/>
    <s v="El profesional nivel 20 de la Dirección de Mejoramiento Calidad de Vida con el equipo de selección verifican de manera anual el listado de los funcionarios que deben diligenciar la Declaración de Conflicto de Interés a través de la plataforma SIDEAP 2.0, validando que la hayan realizado en los tiempos establecidos, construyendo un reporte pendientes de diligenciamiento de los datos de SIDEAP, en el marco del Decreto 484 de 2017. En caso de encontrar personal que no haya realizado el reporte, se solicita de manera reiterada el diligenciamiento mediante correo electrónico y/o memorando interno y se socializan los avances a través del correo informativo."/>
    <s v="Control Vigente"/>
    <s v="Reporte pendientes de diligenciamiento de los datos de SIDEAP_x000a_ Correo electrónico y/o MPFD0801F01 Memorando Interno_x000a_ Informativo"/>
    <s v="Castro Caceres Caceres, Fabio Camilo Camilo_x000a_Lopez Alarcon Alarcon, Ciro Albeiro Albeiro"/>
    <s v="Caceres Prada Prada, Maria Camila Camila"/>
    <s v="Ger Gestion Humana y Administrativa - Dir Mejoramiento Calidad de Vida"/>
    <s v="1/01/2024"/>
    <s v="31/12/2024"/>
    <s v="Con Autocontrol"/>
    <s v="04/12/2024_x000a_  Se adjuntan los medios de verificación para la actividad MPEH-CD118._x000a_ 1. MPEE0109F01-03 Plan de acción Gestión de la Integridad_x000a_ 2. Algunas asistencias a capacitación Código Integridad 2024_x000a_  3. Circular 008 de 2024_x000a_ 4. Reporte SIDEAP 2.0"/>
    <s v="Con Monitoreo/Seguimiento"/>
    <s v="Diseño del control:   El diseño de control cumple con los criterios establecidos de acuerdo con la metodología de riesgos, dado que se describe frecuencia, responsable, criterios de revisión, medio de verificación_x000a_ Ejecución del control: Se evidencia circular 008 de 2024 en el cual se solicita la Actualización SIDEAP (Declaración Juramentada de Bienes y Rentas, Hoja de Vida y Declaración de Conflicto de Interés), listado de personal en el cual se realizó el seguimiento de reporte dando así cumplimiento al control."/>
    <s v="Diseño del control:   El diseño de control cumple con los criterios establecidos de acuerdo con la metodología de riesgos, dado que se describe frecuencia, responsable, criterios de revisión, medio de verificación_x000a_ Ejecución del control: Se evidencia circular 008 de 2024 en el cual se solicita la Actualización SIDEAP (Declaración Juramentada de Bienes y Rentas, Hoja de Vida y Declaración de Conflicto de Interés), listado de personal en el cual se realizó el seguimiento de reporte dando así cumplimiento al control."/>
    <s v="Control revisado"/>
    <s v="6/01/2025"/>
    <x v="0"/>
    <x v="1"/>
    <m/>
    <m/>
  </r>
  <r>
    <s v="RP-8390"/>
    <x v="12"/>
    <s v="FND-30516"/>
    <s v="R108-MPEH"/>
    <s v="Riesgos de gestión / estratégicos"/>
    <s v="Abierto"/>
    <s v="MPEH-CD122"/>
    <x v="1"/>
    <s v="Los profesionales asignados de la Dirección Salud de manera anual revisan las matrices de peligros y riesgos de cada área, asegurando que se encuentren identificados los peligros y riesgos a los cuales están expuestos los trabajadores a través de mesas de trabajo y dejando como soporte la ayuda de memoria de la sesión; en caso de evidenciar desviaciones se actualizan las matrices de riesgos con la participación de las áreas involucradas. De lo contrario si no requiere ajustes se realiza divulgación al personal mediante informativo "/>
    <s v="Control Vigente"/>
    <s v="MPEH0904F01 Matrices de peligros y riesgos publicada en la intranet MPFD0801F05 Ayuda de memoria Informativo"/>
    <s v="Cala Omaña, Solyanira"/>
    <s v="Caceres Prada Prada, Maria Camila Camila"/>
    <s v="Ger Gestion Humana y Administrativa - Dir Salud"/>
    <s v="1/01/2024"/>
    <s v="31/12/2025"/>
    <s v="Con Autocontrol"/>
    <s v="Desde la Dirección Salud y la División de Salud Ocupacional se realizo la actualización de las matrices de identificación de peligros y valoración de riesgos para su control de los diferentes centros de trabajo, distribuidas por las diferentes gerencias._x000a__x000a_ GERENCIA CORP GESTIÓN HUMANA Y ADMINISTRATIVA - 14_x000a_ GERENCIA CORPORATIVA AMBIENTAL - 3_x000a_ GERENCIA CORPORATIVA DE PLANEAMIENTO Y CONTROL - 5_x000a_ GERENCIA CORPORATIVA FINANCIERA- 7_x000a_ GERENCIA CORPORATIVA SERVICIO AL CLIENTE - 4_x000a_ GERENCIA CORPORATIVA SISTEMA MAESTRO - 19_x000a_ GERENCIA DE PERDIDAS - 5_x000a_ GERENCIA DE TECNOLOGIA - 16_x000a_ GERENCIA GENERAL - 3_x000a_ GERENCIA JURIDICA - 3_x000a_ GERENCIA ZONA 1 - 16_x000a_ GERENCIA ZONA 2 - 15_x000a_ GERENCIA ZONA 3 - 17_x000a_ GERENCIA ZONA 4 -  12_x000a_ GERENCIA ZONA 5 - 20_x000a_ SECRETARIA GENERAL - 5_x000a__x000a_  _x000a_ La actualización de las 174 MIP se realizó en compañía de los trabajadores de los centros de trabajo con el fin de identificar e incluir todos los cargos y riesgos identificados, posteriormente se solicitó a comunicaciones el cargue en el micrositio. "/>
    <s v="Con Monitoreo/Seguimiento"/>
    <s v="Diseño del control: El diseño de control cumple con los criterios establecidos de acuerdo con la metodología de riesgos, dado que se describe frecuencia, responsable, criterios de revisión, medio de verificación_x000a_ Ejecución del control; Se evidencia listado de matrices actualizadas por cada una de las gerencias, no obstante validando las publicaciones realizadas en la intranet y la relación adjunta no se evidencian las matrices de riesgos de la división de mantenimiento, adicionalmente no se evidencian las ayudas de memoria, por este razón es importante se valide la información y se genere su completitud"/>
    <s v="Diseño del control: El diseño de control cumple con los criterios establecidos de acuerdo con la metodología de riesgos, dado que se describe frecuencia, responsable, criterios de revisión, medio de verificación_x000a_ Ejecución del control; Se evidencia listado de matrices actualizadas por cada una de las gerencias, no obstante validando las publicaciones realizadas en la intranet y la relación adjunta no se evidencian las matrices de riesgos de la división de mantenimiento, adicionalmente no se evidencian las ayudas de memoria, por este razón es importante se valide la información y se genere su completitud"/>
    <s v="Control revisado"/>
    <s v="6/01/2025"/>
    <x v="0"/>
    <x v="2"/>
    <m/>
    <m/>
  </r>
  <r>
    <s v="RP-9547"/>
    <x v="12"/>
    <s v="FND-30516"/>
    <s v="R108-MPEH"/>
    <s v="Riesgos de gestión / estratégicos"/>
    <s v="Abierto"/>
    <s v="MPEH-CD127"/>
    <x v="1"/>
    <s v="El profesional nivel 22 de la Dirección salud revisa de manera anual en conjunto con la ARL el cumplimiento de los estándares mínimos establecidos en la resolución 0312 de 2019 validando las evidencias que soportan cada uno de los estándares, el resultado del cumplimiento se reporte al Ministerio del trabajo y la ARL. en caso de evidencia cumplimiento inferior al 80% se genera plan de acción y ayuda de memoria."/>
    <s v="Control Vigente"/>
    <s v="Reporte Ministerio y ARL MPFD0801F05 Ayuda de memoria"/>
    <s v="Cala Omaña, Solyanira"/>
    <s v="Caceres Prada Prada, Maria Camila Camila"/>
    <s v="Ger Gestion Humana y Administrativa - Dir Salud"/>
    <s v="18/12/2024"/>
    <s v="31/12/2025"/>
    <s v="Con Autocontrol"/>
    <s v=" _x000a_ De acuerdo con la circular 0015 del 21 de febrero del 2024, Registro Anual De Autoevaluaciones Y Planes De Mejoramiento Del Sistema De Gestión De SST la cual establece los plazos para el registro anual de autoevaluaciones correspondientes al año 2023._x000a_ Por parte de la Dirección Salud y la División de Salud Ocupacional se realizado la autoevaluación en compañía de la ARL Positiva, para lograr evidenciar la calificación se realizó una ayuda de memoria Con el fin de determinar el grado de cumplimiento del sistema de gestión de seguridad y salud en el trabajo de la EAAB-ESP, en referencia a la autoevaluación de los estándares mínimos definidos mediante la resolución 0312 de 2019, se realiza la recopilación de los soportes que dan muestra del cumplimiento la cual como resultado dio un % de cumplimiento de 100._x000a_ Posterior ala cargue de la información en la página del ministerio de trabajo y la ARL positiva se emite el certificado o constancia de cumplimiento, igualmente los soportes son cargados en el Sideap._x000a_ De acuerdo con la actividad se adjuntan los soportes de la autoevaluación, ayuda de memoria, circular emitida por el ministerio de trabajo de las fechas de cargue, constancias de la ARL, Sideap y Ministerio de trabajo con él % de cumplimiento de la vigencia 2024; además de los soportes cargados en el aplicativo._x000a_ Para realizar el reporte de la vigencia 2024, no se ha generado circular por parte del ministerio de trabajo por ende no se puede realizar dicha autoevaluación."/>
    <s v="Con Monitoreo/Seguimiento"/>
    <s v="Diseño del control: El diseño de control cumple con los criterios establecidos de acuerdo con la metodología de riesgos, dado que se describe frecuencia, responsable, criterios de revisión, medio de verificación_x000a_ Ejecución del control: Se evidencia evaluación de estándares mínimos correspondiente al año 2023 con un cumplimiento del 100% dando así cumplimiento al control establecido"/>
    <s v="Diseño del control: El diseño de control cumple con los criterios establecidos de acuerdo con la metodología de riesgos, dado que se describe frecuencia, responsable, criterios de revisión, medio de verificación_x000a_ Ejecución del control: Se evidencia evaluación de estándares mínimos correspondiente al año 2023 con un cumplimiento del 100% dando así cumplimiento al control establecido"/>
    <s v="Control revisado"/>
    <s v="6/01/2025"/>
    <x v="0"/>
    <x v="1"/>
    <m/>
    <m/>
  </r>
  <r>
    <s v="RP-8378"/>
    <x v="12"/>
    <s v="FND-30511"/>
    <s v="R104-MPEH"/>
    <s v="Riesgos de gestión / estratégicos"/>
    <s v="Abierto"/>
    <s v="MPEH-CP111"/>
    <x v="2"/>
    <s v="Los Tecnólogos y Auxiliares Administrativos nivel 30,31, y 32 de la Dirección Gestión de Compensaciones, realizan de manera quincenal una prenómina, una vez creada la prenómina el Tecnólogo nivel 30 verifica de manera aleatoria las novedades reportadas por las áreas vs. las novedades ingresadas en la prenómina de los montos significativos. En caso de evidenciar inconsistencias, procederá a realizar el ajuste correspondiente. Si todo esta acorde procederá a enviar la prenómina al profesional Especializado nivel 20 para su revisión."/>
    <s v="Control Vigente"/>
    <s v="Archivo Excel Correo electrónico"/>
    <s v="Ochoa Suarez, Juan Jacobo"/>
    <s v="Caceres Prada Prada, Maria Camila Camila"/>
    <s v="Ger Gestion Humana y Administrativa - Dir Gestion de Compensaciones"/>
    <s v="1/01/2024"/>
    <s v="31/12/2025"/>
    <s v="Con Autocontrol"/>
    <s v="Se realizaron las verificaciones habituales, para los registros de novedades, quincena a quincena. Se aplicaron cada uno de los puntos de control establecidos en el procedimiento de nómina. De acuerdo a lo anterior, se carga un informe en Excel consolidando el proceso y los resultados de cada giro quincenal de los meses de agosto a noviembre de 2024, manejando información global, datos relevantes y con una descripción de lo realizado mes a mes con pantallazos donde da cuenta de las remisiones de la información verificada._x000a_ Igualmente se anexa el correo de la Coordinación de Nómina remitiendo dicho reporte."/>
    <s v="Con Monitoreo/Seguimiento"/>
    <s v="Diseño del control: Diseño del control: El diseño de control cumple con los criterios establecidos de acuerdo con la metodología de riesgos, dado que se describe frecuencia, responsable, criterios de revisión, medio de verificación_x000a_ Ejecución del control: De acuerdo con la evidencia reporte se puede evidenciar el cumplimiento del medio de verificación establecido en el cual se relaciona en archivo excel la verificación aleatoria de las novedades de nómina correspondiente a los meses de enero a noviembre de 2024 entre las novedades revisadas se reportan ingresos, retiros, cesantías, encargos, prima de riesgos, y la aprobación por parte del profesional especializado nivel 20 de la liquidación de nómina"/>
    <s v="Diseño del control: Diseño del control: El diseño de control cumple con los criterios establecidos de acuerdo con la metodología de riesgos, dado que se describe frecuencia, responsable, criterios de revisión, medio de verificación_x000a_ Ejecución del control: De acuerdo con la evidencia reporte se puede evidenciar el cumplimiento del medio de verificación establecido en el cual se relaciona en archivo excel la verificación aleatoria de las novedades de nómina correspondiente a los meses de enero a noviembre de 2024 entre las novedades revisadas se reportan ingresos, retiros, cesantías, encargos, prima de riesgos, y la aprobación por parte del profesional especializado nivel 20 de la liquidación de nómina"/>
    <s v="Control revisado"/>
    <s v="6/01/2025"/>
    <x v="0"/>
    <x v="1"/>
    <m/>
    <m/>
  </r>
  <r>
    <s v="RP-8383"/>
    <x v="12"/>
    <s v="FND-30513"/>
    <s v="R106-MPEH"/>
    <s v="Riesgos de gestión / estratégicos"/>
    <s v="Abierto"/>
    <s v="MPEH-CP116"/>
    <x v="2"/>
    <s v="El profesional nivel 21 de la Dirección de Mejoramiento de Calidad de vida, de manera semestral valida que las actividades programadas en el PIC para el periodo se hayan desarrollado y se valida la asistencia de los participantes y el objetivo de la capacitación. Si se cumple a satisfacción la asistencia, se procede a generar el certificado o listado de asistencia;  Si el personal citado no participa se procede a validar si se puede realizar la reprogramación y se solicita aclaración de la no participación al funcionario a través de correo electrónico."/>
    <s v="Control Vigente"/>
    <s v="Certificado/ Listado de asistencia Correo electrónico y/o MPFD0801F01 Memorando interno"/>
    <s v="Castro Caceres Caceres, Fabio Camilo Camilo_x000a_Lopez Alarcon Alarcon, Ciro Albeiro Albeiro"/>
    <s v="Caceres Prada Prada, Maria Camila Camila"/>
    <s v="Ger Gestion Humana y Administrativa - Dir Mejoramiento Calidad de Vida"/>
    <s v="1/01/2024"/>
    <s v="31/12/2024"/>
    <s v="Con Autocontrol"/>
    <s v="19/12/2024_x000a_ Se adjunta muestra de los listados de asistencia y de las certificaciones del personal que participo en las diferentes capacitaciones de conformidad con el Plan de Acción y PIC  2024._x000a_ Para la vigencia 2024 no se realizaron reprogramación de actividades de capacitación, ya que estas se ejecutaron en las fechas establecidas de conformidad con lo planeado en el documento adjunto Plan de acción 2024, teniendo en cuanta lo anterior no se necesitó enviar correo para reprogramar fechas de capacitaciones."/>
    <s v="Con Monitoreo/Seguimiento"/>
    <s v="Diseño del control: Diseño del control: El diseño de control cumple con los criterios establecidos de acuerdo con la metodología de riesgos, dado que se describe frecuencia, responsable, criterios de revisión, medio de verificación_x000a_ Ejecución del control: Se evidencia listado de asistencias de las capacitaciones/Eventos cumbre ambiental de las Américas, Andesco, Higiene y manipulación de alimentos, efectos del estrés en la salud, competencias comportamentales, seguridad vial e inducción empresarial durante el segundo semestre de 2024, dando cumplimiento al control establecido"/>
    <s v="Diseño del control: Diseño del control: El diseño de control cumple con los criterios establecidos de acuerdo con la metodología de riesgos, dado que se describe frecuencia, responsable, criterios de revisión, medio de verificación_x000a_ Ejecución del control: Se evidencia listado de asistencias de las capacitaciones/Eventos cumbre ambiental de las Américas, Andesco, Higiene y manipulación de alimentos, efectos del estrés en la salud, competencias comportamentales, seguridad vial e inducción empresarial durante el segundo semestre de 2024, dando cumplimiento al control establecido"/>
    <s v="Control revisado"/>
    <s v="6/01/2025"/>
    <x v="0"/>
    <x v="1"/>
    <m/>
    <m/>
  </r>
  <r>
    <s v="RP-8384"/>
    <x v="12"/>
    <s v="FND-30513"/>
    <s v="R106-MPEH"/>
    <s v="Riesgos de gestión / estratégicos"/>
    <s v="Abierto"/>
    <s v="MPEH-CP117"/>
    <x v="2"/>
    <s v="El profesional nivel 21 de la Dirección de Mejoramiento de Calidad de Vida, verifica cada vez que se requiera la disponibilidad de fechas a través de correos electrónicos con las entidades programadas para ejecutar la capacitación, confirmada la disponibilidad se procede a separar las fechas y realizar la programación. En caso que no se cuente con disponibilidad se validan opciones de reprogramación de las capacitaciones."/>
    <s v="Control Vigente"/>
    <s v="Correo electrónico Cronograma de capacitación"/>
    <s v="Lopez Alarcon Alarcon, Ciro Albeiro Albeiro"/>
    <s v="Caceres Prada Prada, Maria Camila Camila"/>
    <s v="Ger Gestion Humana y Administrativa - Dir Mejoramiento Calidad de Vida"/>
    <s v="1/01/2024"/>
    <s v="31/12/2024"/>
    <s v="Con Autocontrol"/>
    <s v="19/12/2024_x000a_ Para la vigencia 2024 no se realizaron reprogramaciones de actividades de capacitación, ya que estas se ejecutaron en las fechas establecidas de conformidad con lo planeado en el documento adjunto Plan de acción 2024, teniendo en cuanta lo anterior no se necesitó enviar correo para reprogramar fechas de capacitaciones._x000a_ Se adjunta también el Plan Institucional de Capacitación – PIC 2024 de la Empresa de Acueducto y Alcantarillado de Bogotá ESP, el cual se edita directamente por la plataforma del SIDEAP con base en la información que se suministra. El Plan definitivo se consolido y ajusto de conformidad con los lineamientos que se presenten en el Plan General Estratégico vigente."/>
    <s v="Con Monitoreo/Seguimiento"/>
    <s v="Diseño del control: Diseño del control: El diseño de control cumple con los criterios establecidos de acuerdo con la metodología de riesgos, dado que se describe frecuencia, responsable, criterios de revisión, medio de verificación_x000a_ Ejecución del control: Se evidencia cronograma de capacitación y reporte en la plataforma de SIDEAP para el año 2024, el proceso no reporte necesidad de reprogramación por lo cual no se relacionan memorandos y solicitudes de cambio de fechas, dando así cumplimiento a la ejecución del control"/>
    <s v="Diseño del control: Diseño del control: El diseño de control cumple con los criterios establecidos de acuerdo con la metodología de riesgos, dado que se describe frecuencia, responsable, criterios de revisión, medio de verificación_x000a_ Ejecución del control: Se evidencia cronograma de capacitación y reporte en la plataforma de SIDEAP para el año 2024, el proceso no reporte necesidad de reprogramación por lo cual no se relacionan memorandos y solicitudes de cambio de fechas, dando así cumplimiento a la ejecución del control"/>
    <s v="Control revisado"/>
    <s v="6/01/2025"/>
    <x v="0"/>
    <x v="1"/>
    <m/>
    <m/>
  </r>
  <r>
    <s v="RP-8389"/>
    <x v="12"/>
    <s v="FND-30516"/>
    <s v="R108-MPEH"/>
    <s v="Riesgos de gestión / estratégicos"/>
    <s v="Abierto"/>
    <s v="MPEH-CP121"/>
    <x v="2"/>
    <s v="El profesional nivel 22 de la Dirección Salud verifica de manera trimestral la ejecución del plan de capacitaciones con enfoque en Seguridad y Salud en el trabajo, validando que brinde cobertura a todos los trabajadores del grupo objeto en las fechas establecidas teniendo como base el reporte de personas certificado, si no se presentan desviaciones se realiza el informe semestral de cumplimiento, en caso de evidenciar inasistencia constante de los trabajadores y/o personal que no haya logrado la certificación se realiza acercamiento con el líder del área a través de memorando interno o correo electrónico para sensibilizar sobre la importancia de la asistencia a las capacitaciones."/>
    <s v="Control Vigente"/>
    <s v="Presentación Listados de asistencias Informe semestral MPFD0801F05 Ayuda de memoria Informativo y/o correo electrónico"/>
    <s v="Cala Omaña, Solyanira"/>
    <s v="Caceres Prada Prada, Maria Camila Camila"/>
    <s v="Ger Gestion Humana y Administrativa - Dir Salud"/>
    <s v="1/01/2024"/>
    <s v="31/12/2024"/>
    <s v="Con Autocontrol"/>
    <s v="Para la vigencia 2024 se cuenta con el cronograma de las capacitaciones, se cuentan con 21 temas de capacitación  relacionados con el tema de Seguridad y Salud en el Trabajo, en aras a mejorar las condiciones laborales de los trabajadores y las prácticas de ejecución de sus tareas diarias y el autocuidado. Se anexan base de capacitación y asistencia, certificados de cumplimiento y presentaciones."/>
    <s v="Con Monitoreo/Seguimiento"/>
    <s v="Diseño del control: Diseño del control: El diseño de control cumple con los criterios establecidos de acuerdo con la metodología de riesgos, dado que se describe frecuencia, responsable, criterios de revisión, medio de verificación_x000a_ Ejecución del control: Se anexa cronograma de capacitación SST, el cual  se relaciona listado de personal programado para capacitaciones en reinducción SST, alturas, riesgo eléctrico, trabajo en caliente, cuidemos nuestra piel, responsabilidades en SST, Riesgo cardiovascular, efectos del ruido, de manera aleatoria certificados de Andrea Cuellar, Diana Muñoz, Heidy Martínez, Selly Prieto, José López, Reinel Gómez dando así cumplimiento al control establecido"/>
    <s v="Diseño del control: Diseño del control: El diseño de control cumple con los criterios establecidos de acuerdo con la metodología de riesgos, dado que se describe frecuencia, responsable, criterios de revisión, medio de verificación_x000a_ Ejecución del control: Se anexa cronograma de capacitación SST, el cual  se relaciona listado de personal programado para capacitaciones en reinducción SST, alturas, riesgo eléctrico, trabajo en caliente, cuidemos nuestra piel, responsabilidades en SST, Riesgo cardiovascular, efectos del ruido, de manera aleatoria certificados de Andrea Cuellar, Diana Muñoz, Heidy Martínez, Selly Prieto, José López, Reinel Gómez dando así cumplimiento al control establecido"/>
    <s v="Control revisado"/>
    <s v="6/01/2025"/>
    <x v="0"/>
    <x v="1"/>
    <m/>
    <m/>
  </r>
  <r>
    <s v="RP-9548"/>
    <x v="12"/>
    <s v="FND-30516"/>
    <s v="R108-MPEH"/>
    <s v="Riesgos de gestión / estratégicos"/>
    <s v="Abierto"/>
    <s v="MPEH-CP128"/>
    <x v="2"/>
    <s v="El facilitador SST de zona cada vez que se requiera revisa el cumplimiento de lo establecido en el formato MPEH0907F10 a través de visitas presenciales a los puestos de trabajo, de forma planeada o no planeada, si todo se encuentra acorde a lo establecido en el documento se genera memorando interno, en caso de evidenciar desviaciones se genera memorando interno con las recomendaciones de ajuste y programación de inspección de seguimiento."/>
    <s v="Control Vigente"/>
    <s v="formato MPEH0907F10 _x000a_ MPFD0801F01_x000a_ Memorando interno"/>
    <s v="Cala Omaña, Solyanira"/>
    <s v="Caceres Prada Prada, Maria Camila Camila"/>
    <s v="Ger Gestion Humana y Administrativa - Dir Salud"/>
    <s v="18/12/2024"/>
    <s v="31/12/2025"/>
    <s v="Con Autocontrol"/>
    <s v="En el desarrollo y ejecución del su cronograma de inspecciones, para la vigencia 2024 se programaron 98 centros de trabajo para inspecciones de Seguridad y Salud en el Trabajo SST, donde se identificaron las diferentes condiciones a las cuales se encuentran expuestos los trabajadores de la EAAB-ESP y dando cumplimiento a la Normatividad vigente de SST._x000a_ Se logro con el 90% dar ejecución a las diferentes inspecciones planeadas de la EAAB-ESP, con asistencias presenciales y en los acompañamientos se identificó acciones de mejora que deben realizar las áreas con el fin de garantizas la seguridad de los funcionarios._x000a_ Se adjunta informe de las inspecciones realizadas y memorandos enviados a los centros de trabajo."/>
    <s v="Con Monitoreo/Seguimiento"/>
    <s v="El diseño de control cumple con los criterios establecidos de acuerdo con la metodología de riesgos, dado que se describe frecuencia, responsable, criterios de revisión, medio de verificación_x000a_ Ejecución del control: Se evidencia informe con fecha del 10 de diciembre de 2024 en el cual se relaciona el resultado de las inspecciones para el periodo en los centro de trabajo COA, ECO, PLANTAS, ESTACIONES DE BOMBEO,CADES, SUPER CADES Y ZONAS relacionando una ejecución del 90% de las capacitaciones programadas, anexando igualmente los memorando a los directivos de cada una de las áreas generando las recomendaciones en cuando a elementos de ergonomía, EPP dando así cumplimiento al control establecido"/>
    <s v="El diseño de control cumple con los criterios establecidos de acuerdo con la metodología de riesgos, dado que se describe frecuencia, responsable, criterios de revisión, medio de verificación_x000a_ Ejecución del control: Se evidencia informe con fecha del 10 de diciembre de 2024 en el cual se relaciona el resultado de las inspecciones para el periodo en los centro de trabajo COA, ECO, PLANTAS, ESTACIONES DE BOMBEO,CADES, SUPER CADES Y ZONAS relacionando una ejecución del 90% de las capacitaciones programadas, anexando igualmente los memorando a los directivos de cada una de las áreas generando las recomendaciones en cuando a elementos de ergonomía, EPP dando así cumplimiento al control establecido"/>
    <s v="Control revisado"/>
    <s v="6/01/2025"/>
    <x v="0"/>
    <x v="1"/>
    <m/>
    <m/>
  </r>
  <r>
    <s v="RP-9556"/>
    <x v="12"/>
    <s v="FND-31595"/>
    <s v="R113-MPEH"/>
    <s v="Riesgos de gestión / estratégicos"/>
    <s v="Abierto"/>
    <s v="MPEH-CP139"/>
    <x v="2"/>
    <s v="El profesional asignado de la Oficina de Control Disciplinario Interno revisa de manera cuatrimestral a través del aplicativo OID el estado de los expedientes a cargo de los comisionados, validando que se estén cumpliendo las actividades en cada una de las etapas establecidas. En caso de evidenciar retrasos en las actividades o posible vencimiento del término de investigación se analiza las causas que puedan estar generando los retrasos y se da priorización a las actividades pendientes y se generan seguimientos adicionales, si las actividades se encuentran al día de acuerdo con cada una de las etapas establecidas se continua con la gestión del procesos investigativo."/>
    <s v="Control Vigente"/>
    <s v="Reporte del aplicativo OID"/>
    <s v="Acosta Orjuela, Geraldine_x000a_Caro Gil, Luz Zoraida_x000a_Consuegra Meza, Claudette Stella_x000a_Consuegra Meza, Claudette Stella"/>
    <s v="Caceres Prada Prada, Maria Camila Camila"/>
    <s v="Ger Juridica - Of Asesora de Representacion Judicial y Actuacion Administrativa_x000a_Gerencia Juridica"/>
    <s v="19/12/2024"/>
    <s v="31/12/2025"/>
    <s v="Con Autocontrol"/>
    <s v="Se ingresa el autocontrol en el campo correspondiente:_x000a_ Se cumplió con la actividad realizando los chequeos a los procesos asignados a los diferentes profesionales del área. Se adjunta evidencia de ello"/>
    <s v="Con Monitoreo/Seguimiento"/>
    <s v="Diseño del control:  El diseño de control cumple con los criterios establecidos de acuerdo con la metodología de riesgos, dado que se describe frecuencia, responsable, criterios de revisión, medio de verificación_x000a__x000a_Ejecución del control: Se evidencia ayuda de memoria del mes de noviembre de 2024 en el cual se relaciona el listado 16 de expedientes revisados, su estado y acciones a seguir dando cumplimiento al medio de control establecido"/>
    <s v=""/>
    <s v="Control revisado"/>
    <s v="6/01/2025"/>
    <x v="0"/>
    <x v="1"/>
    <m/>
    <m/>
  </r>
  <r>
    <s v="RP-9557"/>
    <x v="12"/>
    <s v="FND-31595"/>
    <s v="R113-MPEH"/>
    <s v="Riesgos de gestión / estratégicos"/>
    <s v="Abierto"/>
    <s v="MPEH-CP140"/>
    <x v="2"/>
    <s v="El profesional asignado de la Oficina de Gerencia Jurídica revisa de manera cuatrimestral a través de archivo de Excel procesos de Juzgamiento el estado de los expedientes a cargo de los comisionados, validando que se estén cumpliendo las actividades en cada una de las etapas establecidas. En caso de evidenciar retrasos en las actividades o posible vencimiento del término de investigación se analiza las causas que puedan estar generando los retrasos y se da priorización a las actividades pendientes y se generan seguimientos adicionales, si las actividades se encuentran al día de acuerdo con cada una de las etapas establecidas se continua con la gestión conforme al proceso decisoria."/>
    <s v="Control Vigente"/>
    <s v="Archivo Excel procesos Juzgamiento"/>
    <s v="Acosta Orjuela, Geraldine_x000a_Consuegra Meza, Claudette Stella_x000a_Consuegra Meza, Claudette Stella"/>
    <s v="Caceres Prada Prada, Maria Camila Camila"/>
    <s v="Ger Juridica - Of Asesora de Representacion Judicial y Actuacion Administrativa_x000a_Gerencia Juridica"/>
    <s v="19/12/2024"/>
    <s v="31/12/2025"/>
    <s v="Con Autocontrol"/>
    <s v="Se adjunta base de datos a través de la cual se realiza seguimiento a los procesos que cursan la etapa de juzgamiento en la Gerencia Jurídica."/>
    <s v="Con Monitoreo/Seguimiento"/>
    <s v="Diseño del control:  El diseño de control cumple con los criterios establecidos de acuerdo con la metodología de riesgos, dado que se describe frecuencia, responsable, criterios de revisión, medio de verificación_x000a_ Ejecución del control: Se evidencia base de datos en excel discriminada por abogado asignado a cada caso, en esta se relacionan las fechas de recepción, de reparto, las observaciones y descripción de la conducta, es importante se complemente con la fecha de seguimiento para garantizar el avance y ejecución del control  correspondiente."/>
    <s v="Diseño del control:  El diseño de control cumple con los criterios establecidos de acuerdo con la metodología de riesgos, dado que se describe frecuencia, responsable, criterios de revisión, medio de verificación_x000a_ Ejecución del control: Se evidencia base de datos en excel discriminada por abogado asignado a cada caso, en esta se relacionan las fechas de recepción, de reparto, las observaciones y descripción de la conducta, es importante se complemente con la fecha de seguimiento para garantizar el avance y ejecución del control  correspondiente."/>
    <s v="Control revisado"/>
    <s v="6/01/2025"/>
    <x v="0"/>
    <x v="1"/>
    <m/>
    <m/>
  </r>
  <r>
    <s v="RP-8382"/>
    <x v="12"/>
    <s v="FND-30512"/>
    <s v="R105-MPEH"/>
    <s v="Riesgo Fiscal"/>
    <s v="Abierto"/>
    <s v="MPEH-CC115"/>
    <x v="0"/>
    <s v="El  Profesional Especializado nivel 20 de la Dirección Gestión de Compensaciones cada vez que se presente la perdida en dinero por el no recobro de las incapacidades dentro de la nómina de personal activo, verifica que las novedades de los cobros respectivos hayan sido gestionados y radicado ante la entidades administradoras de salud, si el tiempo de radicación se ha vencido remitirá de manera inmediata a través memorando interno o correo electrónico reporte a la Oficina de Investigaciones Disciplinarias."/>
    <s v="Control Vigente"/>
    <s v="Correo electrónico"/>
    <s v="Ochoa Suarez, Juan Jacobo"/>
    <s v="Caceres Prada Prada, Maria Camila Camila"/>
    <s v="Ger Gestion Humana y Administrativa - Dir Gestion de Compensaciones"/>
    <s v="1/01/2024"/>
    <s v="31/12/2024"/>
    <s v="Con Autocontrol"/>
    <s v="Se carga Información Gestión Recobro Incapacidades correspondiente a los meses de agosto, septiembre, octubre y noviembre de 2024. Igualmente se carga correo de la Profesional de los recobro, donde expresa que este proceso se encuentra al día."/>
    <s v="Con Monitoreo/Seguimiento"/>
    <s v="Diseño del control:  El diseño de control cumple con los criterios establecidos de acuerdo con la metodología de riesgos, dado que se describe frecuencia, responsable, criterios de revisión, medio de verificación_x000a_ Ejecución del control: No se ha reportado materialización del riesgo de acuerdo con la evidencia aportada"/>
    <s v="Diseño del control: El diseño de control cumple con los criterios establecidos de acuerdo con la metodología de riesgos, dado que se describe frecuencia, responsable, criterios de revisión, medio de verificación_x000a_ Ejecución del control: No se ha reportado materialización del riesgo de acuerdo con la evidencia aportada"/>
    <s v="Control revisado"/>
    <s v="6/01/2025"/>
    <x v="0"/>
    <x v="1"/>
    <m/>
    <m/>
  </r>
  <r>
    <s v="RP-8381"/>
    <x v="12"/>
    <s v="FND-30512"/>
    <s v="R105-MPEH"/>
    <s v="Riesgo Fiscal"/>
    <s v="Abierto"/>
    <s v="MPEH-CD114"/>
    <x v="1"/>
    <s v="El  Profesional Especializado nivel 20 de la Dirección Gestión de Compensaciones verifica de manera quincenal las novedades reportadas por cada una de las áreas de las empresa, específicamente las incapacidades y recobros, validando que correspondan al periodo de nómina y que hayan sido radicadas a la entidad correspondiente en caso que no se presenten desviaciones se envía correo electrónico al Director de Compensaciones con el visto bueno de las novedades ingresadas, en caso de evidenciar desviaciones en las fechas o inconsistencias en la información, se notificará de manera inmediata por medio de correo electrónico al área que reporta la novedad para que realice los ajustes correspondientes."/>
    <s v="Control Vigente"/>
    <s v="Archivo Excel Correo electrónico"/>
    <s v="Ochoa Suarez, Juan Jacobo"/>
    <s v="Caceres Prada Prada, Maria Camila Camila"/>
    <s v="Ger Gestion Humana y Administrativa - Dir Gestion de Compensaciones"/>
    <s v="1/01/2024"/>
    <s v="31/12/2024"/>
    <s v="Con Autocontrol"/>
    <s v="Se carga Información Gestión Recobro Incapacidades correspondiente a los meses de agosto, septiembre, octubre y noviembre de 2024. Igualmente se carga correo de la Profesional de los recobro, donde expresa que este proceso se encuentra al día."/>
    <s v="Con Monitoreo/Seguimiento"/>
    <s v="Diseño del control: El control cumple con los criterios establecidos de acuerdo con la metodología_x000a_ Ejecución del control: Se evidencia archivo en excel correspondiente  a los meses de septiembre a noviembre de 2024 en el cual se relaciona  el seguimiento a los recobros por incapacidades y los pagos realizados por parte de las entidades ARL Positiva y EPS Compensar, Nueva EPS, Sura, Salud Total, Famisanar"/>
    <s v="Diseño del control: El control cumple con los criterios establecidos de acuerdo con la metodología_x000a_ Ejecución del control: Se evidencia archivo en excel correspondiente  a los meses de septiembre a noviembre de 2024 en el cual se relaciona  el seguimiento a los recobros por incapacidades y los pagos realizados por parte de las entidades ARL Positiva y EPS Compensar, Nueva EPS, Sura, Salud Total, Famisanar"/>
    <s v="Control revisado"/>
    <s v="6/01/2025"/>
    <x v="0"/>
    <x v="1"/>
    <m/>
    <m/>
  </r>
  <r>
    <s v="RP-9551"/>
    <x v="12"/>
    <s v="FND-31593"/>
    <s v="R111-MPEH"/>
    <s v="Riesgos de SARLAFT"/>
    <s v="Abierto"/>
    <s v="MPEH-CD134"/>
    <x v="1"/>
    <s v="El profesional especializado nivel 20 de la Dirección de Mejoramiento calidad de vida, verifica de manera anual en la listas restrictivas el personal vinculado a través de contrato a término indefinido, término fijo superior a un año o libre nombramiento y remoción que no tenga ningún nexo con lavado de activos o financiación del terrorismo. En caso de que no se genere ninguna alerta se continua con la verificación preventiva, de lo contrario realiza el reporte del caso al Director Nivel 8 de la Dirección y al oficial de cumplimiento para que se genere el debido proceso."/>
    <s v="Control Vigente"/>
    <s v="Reporte de verificación de listas restrictivas (No se puede cargar ningún documento de la verificación debido a que es información confidencial)"/>
    <s v="Lopez Alarcon Alarcon, Ciro Albeiro Albeiro"/>
    <s v="Caceres Prada Prada, Maria Camila Camila"/>
    <s v="Ger Gestion Humana y Administrativa - Dir Mejoramiento Calidad de Vida"/>
    <s v="18/12/2024"/>
    <s v="31/12/2025"/>
    <s v="Con Autocontrol"/>
    <s v="Se carga el informe respectivo al seguimiento y control de la activad, con la verificación de listas restrictivas, se cargan pantallas en el informe  (No se puede cargar ningún documento de la verificación debido a que es información confidencial)"/>
    <s v="Con Monitoreo/Seguimiento"/>
    <s v="Diseño del control: El diseño del control cumple con los criterios establecidos de acuerdo con la metodología de riesgos, dado que se describe frecuencia, responsable, criterios de revisión, medio de verificación._x000a__x000a_Ejecución del control: Se evidencia un informe con la verificación realizada, teniendo en cuenta que la información verificada en el marco de lavado de activos es confidencial, se propone realizar el autocontrol enfocado a la cantidad de verificaciones realizadas y algunas conclusiones de la misma."/>
    <s v=""/>
    <s v="Control revisado"/>
    <d v="2025-02-10T00:00:00"/>
    <x v="0"/>
    <x v="1"/>
    <m/>
    <m/>
  </r>
  <r>
    <s v="RP-9550"/>
    <x v="12"/>
    <s v="FND-31593"/>
    <s v="R111-MPEH"/>
    <s v="Riesgos de SARLAFT"/>
    <s v="Abierto"/>
    <s v="MPEH-CP133"/>
    <x v="2"/>
    <s v=" El Director Nivel 08 de Mejoramiento Calidad de Vida cada vez que se presente un proceso de vinculación, verifica en la listas restrictivas que el candidato no tenga ningún nexo con lavado de activos o financiación del terrorismo. En caso de que no se genere ninguna alerta, procede con la autorización de ingreso mediante el formato MPEH0202F01 Autorización de Ingreso; de lo contrario realiza el reporte del caso al oficial de cumplimiento para que se genere el debido proceso."/>
    <s v="Control Vigente"/>
    <s v="Reporte de verificación de listas restrictivas (No se puede cargar ningún documento de la verificación debido a que es información confidencial)_x000a_ MPEH0202F01 Autorización de Ingreso"/>
    <s v="Lopez Alarcon Alarcon, Ciro Albeiro Albeiro"/>
    <s v="Caceres Prada Prada, Maria Camila Camila"/>
    <s v="Ger Gestion Humana y Administrativa - Dir Mejoramiento Calidad de Vida"/>
    <s v="18/12/2024"/>
    <s v="31/12/2025"/>
    <s v="Con Autocontrol"/>
    <s v="Se carga el informe respectivo al seguimiento y control de la activad, con la verificación de listas restrictivas, se cargan pantallas en el informe  (No se puede cargar ningún documento de la verificación debido a que es información confidencial)"/>
    <s v="Con Monitoreo/Seguimiento"/>
    <s v="Diseño del control: El diseño del control cumple con los criterios establecidos de acuerdo con la metodología de riesgos, dado que se describe frecuencia, responsable, criterios de revisión, medio de verificación._x000a_Ejecución del control: Se evidencia un informe con la verificación realizada en el periodo; teniendo en cuenta que la información verificada en el marco de lavado de activos es confidencial, se propone realizar el autocontrol enfocado a la cantidad de verificaciones realizadas y algunas conclusiones de la misma._x000a_Adicionalmente, no se adjuntaron los formatos de MPEH0202F01 Autorización de Ingreso definidos como soporte de la actividad, por lo que se cumple parcialmente con el medio de verificación."/>
    <s v=""/>
    <s v="Control revisado"/>
    <d v="2025-02-10T00:00:00"/>
    <x v="0"/>
    <x v="2"/>
    <m/>
    <m/>
  </r>
  <r>
    <s v="RP-9549"/>
    <x v="12"/>
    <s v="FND-30517"/>
    <s v="R109-MPEH"/>
    <s v="Riesgos de seguridad de la información"/>
    <s v="Abierto"/>
    <s v="MPEH-CC132"/>
    <x v="0"/>
    <s v="El jefe de división nivel 20 de la división salud ocupacional verifica cada vez que se presente la pérdida de algún expediente, los documentos que fueron sustraídos y descarga la copia del File Server o en su defecto se solicita a la ARL para reconstruir la información de la investigación del accidente o de la enfermedad laboral."/>
    <s v="Control Vigente"/>
    <s v="Correo electrónico con la solicitud a la ARL (si se requiere)"/>
    <s v="Cala Omaña, Solyanira"/>
    <s v="Caceres Prada Prada, Maria Camila Camila"/>
    <s v="Ger Gestion Humana y Administrativa - Dir Salud"/>
    <s v="18/12/2024"/>
    <s v="31/12/2025"/>
    <s v="Con Autocontrol"/>
    <s v="Para la vigencia 2024, no se materializo el riesgo por ende no se requirió de ninguna acción."/>
    <s v="Con Monitoreo/Seguimiento"/>
    <s v="DISEÑO: La descripción del control es clara y entendible; cumple con los parámetros establecidos en la metodología de administración de riesgos: frecuencia, responsable, propósito, evidencias y criterios de revisión y de aceptación o rechazo.  EJECUCIÓN: Según lo consignado por la División de salud ocupacional, durante el periodo de monitoreo no se evidenciaron pérdidas de expedientes y requerir a la ARL el envío de información para la reconstrucción de expedientes _x000a_  "/>
    <s v=""/>
    <s v="Control revisado"/>
    <s v="15/01/2025"/>
    <x v="0"/>
    <x v="0"/>
    <s v="Al ser control correctivo, no se requirió aplicar"/>
    <m/>
  </r>
  <r>
    <s v="RP-8392"/>
    <x v="12"/>
    <s v="FND-30517"/>
    <s v="R109-MPEH"/>
    <s v="Riesgos de seguridad de la información"/>
    <s v="Abierto"/>
    <s v="MPEH-CD124"/>
    <x v="1"/>
    <s v="El profesional asignado de la Dirección salud verifica de manera semestral las solicitudes de acceso a la historia clínica validando que estas estén en el marco de solicitudes legales, validación de información por parte de entes de control externo, o directamente del trabajador las cuales deben realizarse a través de correo electrónico o documento escrito, una vez verificada la información solicita la autorización al jefe de división de salud ocupacional para la entrega de la copia y se registra en el documento Listado Trazabilidad de acceso a consulta, en caso de evidenciar que el solicitante no cuenta con los soportes para el acceso a la copia de historia clínica se niega la solicitud y se informa mediante correo electrónico o memorando interno o carta externa."/>
    <s v="Control Vigente"/>
    <s v="Listado Trazabilidad de acceso a consulta_x000a_ Correo electrónico MPFD0801F01 Memorando interno MPFD0801F02 Carta externa con la respuesta"/>
    <s v="Cala Omaña, Solyanira"/>
    <s v="Caceres Prada Prada, Maria Camila Camila"/>
    <s v="Ger Gestion Humana y Administrativa - Dir Salud"/>
    <s v="1/01/2024"/>
    <s v="31/12/2024"/>
    <s v="Con Autocontrol"/>
    <s v="Teniendo en cuenta la trazabilidad de acceso a la consulta de las historias clínicas que son manejadas y custodiadas directamente por la EAAB las cuales reposan de manera física, el profesional encargado de la custodia manifiesta que hasta la fecha no se ha solicitado por parte del personal medico, ni el jefe de la división de salud ocupacional, por ende no hay registro del mismo._x000a_ Nota: Dentro de la EAAB, ya no se presta servicios de medicina laboral ni general, por ende no se presta el expediente a ninguno de los médicos que hacen parte de la empresa."/>
    <s v="Con Monitoreo/Seguimiento"/>
    <s v="Diseño del control: Se debe mejorar el propósito del control, la periodicidad del control, criterios para ejecutar la actividad y que actividades adicionales se realizan cuando se presentan desviaciones_x000a__x000a_Ejecución del control: Si bien no se han presentado consultas durante el periodo como lo manifiesta el área, es recomendable generar un soporte para evidenciar que se está realizando el control."/>
    <s v=""/>
    <s v="Control revisado"/>
    <d v="2025-02-12T00:00:00"/>
    <x v="0"/>
    <x v="0"/>
    <s v="No se requirió aplicar"/>
    <m/>
  </r>
  <r>
    <s v="RP-8395"/>
    <x v="12"/>
    <s v="FND-30518"/>
    <s v="R110-MPEH"/>
    <s v="Riesgos de seguridad de la información"/>
    <s v="Abierto"/>
    <s v="MPEH-CD126"/>
    <x v="1"/>
    <s v="El profesional asignado de la Dirección salud verifica de manera semestral las solicitudes de acceso a los informes de investigación de incidentes, accidentes y enfermedades laborales validando que estas estén en el marco de solicitudes legales, validación de información por parte de entes de control externo, o directamente del trabajador las cuales deben realizarse a través de aviso SAP, correo electrónico o documento escrito, una vez verificada la información solicita la autorización al jefe de división de salud ocupacional para la entrega de la copia. Si está de acuerdo se da respuesta a la solicitud por el mismo medio que llegó adjuntando la investigación. En caso de evidenciar que el solicitante no cuenta con los soportes para el acceso se niega la solicitud y se informa por el mismo medio que llegó la solicitud."/>
    <s v="Control Vigente"/>
    <s v="Aviso SAP MPFD0801F01 Memorando interno o MPFD0801F02 Carta Externa con la respuesta"/>
    <s v="Cala Omaña, Solyanira"/>
    <s v="Caceres Prada Prada, Maria Camila Camila"/>
    <s v="Ger Gestion Humana y Administrativa - Dir Salud"/>
    <s v="1/01/2024"/>
    <s v="31/12/2024"/>
    <s v="Con Autocontrol"/>
    <s v="Teniendo en cuenta la trazabilidad de acceso a la consulta de las historias clínicas que son manejadas y custodiadas directamente por la EAAB las cuales reposan de manera física, el profesional encargado de la custodia manifiesta que hasta la fecha no se ha solicitado ningún expediente por orden o tramite judicial, tampoco por el jefe de la división de salud ocupacional, por ende no hay registro del mismo."/>
    <s v="Con Monitoreo/Seguimiento"/>
    <s v="Diseño del control: Se debe mejorar el propósito del control, la periodicidad del control, criterios para ejecutar la actividad y que actividades adicionales se realizan cuando se presentan desviaciones_x000a__x000a_Ejecución del control: No se evidencia reporte de ejecución del control durante el periodo con el fin de verificar la actividad propuesta, ya que el área reporta que en el periodo ya que de las  historias clínicas que son manejadas y custodiadas directamente por la EAAB las cuales reposan de manera física, el profesional encargado de la custodia manifiesta que hasta la fecha no se ha solicitado ningún expediente por orden o trámite judicial, tampoco por el jefe de la división de salud ocupacional"/>
    <s v=""/>
    <s v="Control revisado"/>
    <d v="2025-02-12T00:00:00"/>
    <x v="0"/>
    <x v="0"/>
    <s v="No se puede determinar como se lleva a cabo el control"/>
    <m/>
  </r>
  <r>
    <s v="RP-8210"/>
    <x v="12"/>
    <s v="FND-30433"/>
    <s v="R101-MPEH"/>
    <s v="Riesgos de corrupción"/>
    <s v="Abierto"/>
    <s v="MPEH-CD101"/>
    <x v="1"/>
    <s v="El Profesional Especializado Nivel 20 de la Dirección Gestión de Compensaciones de manera quincenal realiza verificación cruzada aleatoria de los montos significativos en el aplicativo SAP de las novedades ingresadas por los Tecnólogos y Auxiliares Administrativos frente a la prenómina, validando que las novedades correspondan al período de pago y el valor correspondiente de las novedades incluyendo descuentos o pagos; en caso de evidenciar desviaciones el Profesional Especializado genera un reporte desde SAP a Excel, sobre el cual presenta las observaciones y las remite por correo electrónico para que los Tecnólogos y Auxiliares Administrativos realicen los ajustes correspondientes. Si todo esta conforme procede al visto bueno a través de correo electrónico y lo remite para la aprobación del Director de Gestión Compensaciones."/>
    <s v="Control Vigente"/>
    <s v="Archivo excel Correo electrónico"/>
    <s v="Ochoa Suarez, Juan Jacobo"/>
    <s v="Ortiz Lemos Lemos, Yina Marcela Marcela"/>
    <s v="Ger Gestion Humana y Administrativa - Dir Gestion de Compensaciones"/>
    <s v="1/01/2024"/>
    <s v="31/12/2024"/>
    <s v="Con Autocontrol"/>
    <s v="Se realizaron las verificaciones habituales, para los registros de novedades, quincena a quincena. Se aplicaron cada uno de los puntos de control establecidos en el procedimiento de nómina. De acuerdo a lo anterior, se carga un informe en Excel consolidando el proceso y los resultados de cada giro quincenal de los meses de agosto a noviembre de 2024, manejando información global, datos relevantes y con una descripción de lo realizado mes a mes con pantallazos donde da cuenta de las remisiones de la información verificada._x000a_ Igualmente se anexa el correo de la Coordinación de Nómina remitiendo dicho reporte."/>
    <s v="Con Monitoreo/Seguimiento"/>
    <s v="Diseño del control: El diseño de control cumple con los criterios establecidos de acuerdo con la metodología de riesgos, dado que se describe frecuencia, responsable, criterios de revisión, medio de verificación_x000a_ Ejecución del control: Ejecución del control: La ejecución del control cumple con lo descrito, se puede observar pantallazos de los correos electrónicos con la trazabilidad de revisión y aprobación de la liquidación de nómina para los meses de septiembre, octubre y noviembre de 2024 en el cual se relacionan las revisiones de novedades por centro de costos y reliquidación posterior a los ajustes realizados"/>
    <s v="Diseño del control: El diseño de control cumple con los criterios establecidos de acuerdo con la metodología de riesgos, dado que se describe frecuencia, responsable, criterios de revisión, medio de verificación_x000a_ Ejecución del control: Ejecución del control: La ejecución del control cumple con lo descrito, se puede observar pantallazos de los correos electrónicos con la trazabilidad de revisión y aprobación de la liquidación de nómina para los meses de septiembre, octubre y noviembre de 2024 en el cual se relacionan las revisiones de novedades por centro de costos y reliquidación posterior a los ajustes realizados"/>
    <s v="Control revisado"/>
    <s v="26/12/2024"/>
    <x v="0"/>
    <x v="1"/>
    <m/>
    <m/>
  </r>
  <r>
    <s v="RP-8214"/>
    <x v="12"/>
    <s v="FND-30434"/>
    <s v="R102-MPEH"/>
    <s v="Riesgos de corrupción"/>
    <s v="Abierto"/>
    <s v="MPEH-CD105"/>
    <x v="1"/>
    <s v="El auxiliar nivel 30 de la Dirección de Mejoramiento Calidad de vida encargado de los temas de bienestar, de manera semestral  de acuerdo con lo establecido en el cronograma de bienestar, revisa los documentos recibidos validando que cumplan con los requisitos establecidos en la resoluciones para Auxilios educativos, becas, Si la documentación está correcta se envía la base la datos al profesional nivel 21 de la Dirección para su verificación y cargue de novedades al sistema SAP. En caso de evidenciar alguna inconsistencia, regresa los documentos al trabajador mediante memorando interno o correo electrónico para que realice los ajustes correspondientes.    Para el caso de los beneficiarios del PAS-PC se genera informe de las novedades con las observaciones asociadas."/>
    <s v="Control Vigente"/>
    <s v="Listado de personal que cumple con los requisitos aprobado por el comité de educación_x000a_ Listado de personal que cumple con los requisitos aprobado por el comité de vivienda_x000a_ MPFD0801F08 Informe de novedades PAC-PC_x000a_ MPFD0801F01 Memorando interno o correo electrónico"/>
    <s v="Cala Omaña, Solyanira_x000a_Castro Caceres Caceres, Fabio Camilo Camilo_x000a_Lopez Alarcon Alarcon, Ciro Albeiro Albeiro"/>
    <s v="Ortiz Lemos Lemos, Yina Marcela Marcela"/>
    <s v="Ger Gestion Humana y Administrativa - Dir Mejoramiento Calidad de Vida_x000a_Ger Gestion Humana y Administrativa - Dir Salud"/>
    <s v="1/01/2024"/>
    <s v="31/12/2024"/>
    <s v="Con Autocontrol"/>
    <s v="La Dirección salud, ha implementado controles permanentes con el fin de garantizar que la base de datos de los planes convencionales de salud de la EAAB-ESP, incluya exclusivamente aquellas personas que tienen el derecho conforme lo establecen las Convenciones Colectivas de Trabajo"/>
    <s v="Con Monitoreo/Seguimiento"/>
    <s v="Diseño del control: El diseño de control cumple con los criterios establecidos de acuerdo con la metodología de riesgos, dado que se describe frecuencia, responsable, criterios de revisión, medio de verificación_x000a_ Ejecución del control: Por parte de la Dirección de Mejoramiento Calidad de Vida se evidencia presentación del mes de noviembre 2024 en el cual se relaciona en el subcomité de educación n5 relacionando 657 postulados que cumplen con los requisitos y 4 no cumplen, sometiendo a consideración del comité la aprobación, igualmente se evidencia listado de personal al cual se adjudicó por aprobación préstamos de vivienda con corte a septiembre de 2024, finalmente se evidencia informe de novedades del PAS-PC en el mes de noviembre de 2024 con un total de 7732 novedades reportadas y revisadas"/>
    <s v="Diseño del control: El diseño de control cumple con los criterios establecidos de acuerdo con la metodología de riesgos, dado que se describe frecuencia, responsable, criterios de revisión, medio de verificación_x000a_ Ejecución del control: Por parte de la Dirección de Mejoramiento Calidad de Vida se evidencia presentación del mes de noviembre 2024 en el cual se relaciona en el subcomité de educación n5 relacionando 657 postulados que cumplen con los requisitos y 4 no cumplen, sometiendo a consideración del comité la aprobación, igualmente se evidencia listado de personal al cual se adjudicó por aprobación préstamos de vivienda con corte a septiembre de 2024, finalmente se evidencia informe de novedades del PAS-PC en el mes de noviembre de 2024 con un total de 7732 novedades reportadas y revisadas"/>
    <s v="Control revisado"/>
    <s v="26/12/2024"/>
    <x v="0"/>
    <x v="1"/>
    <m/>
    <m/>
  </r>
  <r>
    <s v="RP-8215"/>
    <x v="12"/>
    <s v="FND-30434"/>
    <s v="R102-MPEH"/>
    <s v="Riesgos de corrupción"/>
    <s v="Abierto"/>
    <s v="MPEH-CD106"/>
    <x v="1"/>
    <s v="El subcomité educativo y/o de vivienda de manera semestral, verifica la información y valida la documentación de los candidatos a obtener los beneficios presentados por el profesional de la Dirección de mejoramiento calidad de vida,  de acuerdo con lo establecido en las resoluciones; los beneficiarios finales quedan registrados en la respectiva acta de subcomité; en caso de no cumplir con los requisitos, el trabajador no será seleccionado, los resultados quedan registrados en el acta y se informa al trabajador mediante memorando interno."/>
    <s v="Control Vigente"/>
    <s v="Acta de subcomité_x000a_ MPFD0801F01 Memorando Interno"/>
    <s v="Castro Caceres Caceres, Fabio Camilo Camilo_x000a_Lopez Alarcon Alarcon, Ciro Albeiro Albeiro"/>
    <s v="Ortiz Lemos Lemos, Yina Marcela Marcela"/>
    <s v="Ger Gestion Humana y Administrativa - Dir Mejoramiento Calidad de Vida"/>
    <s v="1/01/2024"/>
    <s v="31/12/2024"/>
    <s v="Con Autocontrol"/>
    <s v="Una vez verificada la información por el equipo de Bienestar no se evidencian inconsistencias o falsedad en la documentación o la información presentada por los servidores y servidoras, por esta razón no se remite información a para devolución de dineros o descuentos de nómina, sin embargo, en la siguiente relación se puede evidenciar el total de becas y montos adjudicados para las convocatorias de los auxilios educativos y adjudicación de créditos de vivienda así:_x000a_  _x000a_ Se cargan dos presentaciones donde se encentran los listados de personal que cumple con los requisitos, aprobados por el comité de educación, que es el mismo listado de Informe de novedades que se graban para giro de recursos para los diferentes auxilios y becas._x000a_ Se carga tres Listados de personal que cumple con los requisitos, aprobado por el comité de vivienda en cada trimestre, que es el mismo listado de Informe de novedades que se graban para adjudicación de créditos de vivienda._x000a_  _x000a_  "/>
    <s v="Con Monitoreo/Seguimiento"/>
    <s v="Diseño del control: El diseño de control cumple con los criterios establecidos de acuerdo con la metodología de riesgos, dado que se describe frecuencia, responsable, criterios de revisión, medio de verificación_x000a_ Ejecución del control: Por parte de la Dirección de Mejoramiento Calidad de Vida se evidencia presentación del mes de noviembre 2024 en el cual se relaciona en el subcomité de educación n5 relacionando 657 postulados que cumplen con los requisitos y 4 no cumplen, sometiendo a consideración del comité la aprobación, igualmente se evidencia listado de personal al cual se adjudicó por aprobación préstamos de vivienda con corte a septiembre de 2024, cumpliendo con el control establecido"/>
    <s v="Diseño del control: El diseño de control cumple con los criterios establecidos de acuerdo con la metodología de riesgos, dado que se describe frecuencia, responsable, criterios de revisión, medio de verificación_x000a_ Ejecución del control: Por parte de la Dirección de Mejoramiento Calidad de Vida se evidencia presentación del mes de noviembre 2024 en el cual se relaciona en el subcomité de educación n5 relacionando 657 postulados que cumplen con los requisitos y 4 no cumplen, sometiendo a consideración del comité la aprobación, igualmente se evidencia listado de personal al cual se adjudicó por aprobación préstamos de vivienda con corte a septiembre de 2024, cumpliendo con el control establecido"/>
    <s v="Control revisado"/>
    <s v="26/12/2024"/>
    <x v="0"/>
    <x v="1"/>
    <m/>
    <m/>
  </r>
  <r>
    <s v="RP-9541"/>
    <x v="12"/>
    <s v="FND-31590"/>
    <s v="R114-MPEH"/>
    <s v="Riesgos de corrupción"/>
    <s v="Abierto"/>
    <s v="MPEH-CD142"/>
    <x v="1"/>
    <s v="El profesional asignado de la Gerencia Jurídica cada vez que se remite un expediente por parte de la Oficina de control interno disciplinario verifica la información del formato MPEH1102F37 con los anexos correspondientes, validando que la actuación este notificada, cerrada, que exista auto de cargos, la tipificación del cargo, las pruebas, la calificación de la falta. Si la información está correcta continua con el proceso de instrucción; en caso de encontrar inconsistencias o faltantes de información, se devuelve el expediente a través de memorando a la oficina de Control Interno Disciplinario para que realicen los ajustes correspondientes."/>
    <s v="Control Vigente"/>
    <s v="MPEH1102F37 Pliego de cargos revisados MPFD0801F01 Memorando interno"/>
    <s v="Acosta Orjuela, Geraldine_x000a_Caro Gil, Luz Zoraida_x000a_Consuegra Meza Meza, Claudette Stella Stella"/>
    <s v="Ortiz Lemos Lemos, Yina Marcela Marcela"/>
    <s v="Ger Juridica - Of Asesora de Representacion Judicial y Actuacion Administrativa_x000a_Gerencia Juridica"/>
    <s v="16/12/2024"/>
    <s v="31/12/2025"/>
    <s v="Con Autocontrol"/>
    <s v="La Gerencia Jurídica profirió auto de nulidad del pliego de cargos proferido dentro del expediente 8961-2022 y lo devolvió a la Oficina de Control Disciplinario Interno, quien subsanó profiriendo el 18/10/2024 nuevo pliego de cargos"/>
    <s v="Con Monitoreo/Seguimiento"/>
    <s v="Diseño del control: El diseño de control cumple con los criterios establecidos de acuerdo con la metodología de riesgos, dado que se describe frecuencia, responsable, criterios de revisión, medio de verificación_x000a_ Ejecución del control: Se evidencia 1 pliego de cargos 8961-2019 devuelto a través de memorando interno 15100-2024-213 por parte de la Gerencia Jurídica solicitando se rehagan las actuaciones de competencias de las Oficina de Control Disciplinario Interno "/>
    <s v="Diseño del control: El diseño de control cumple con los criterios establecidos de acuerdo con la metodología de riesgos, dado que se describe frecuencia, responsable, criterios de revisión, medio de verificación_x000a_ Ejecución del control: Se evidencia 1 pliego de cargos 8961-2019 devuelto a través de memorando interno 15100-2024-213 por parte de la Gerencia Jurídica solicitando se rehagan las actuaciones de competencias de las Oficina de Control Disciplinario Interno "/>
    <s v="Control revisado"/>
    <s v="26/12/2024"/>
    <x v="0"/>
    <x v="1"/>
    <m/>
    <m/>
  </r>
  <r>
    <s v="RP-9542"/>
    <x v="12"/>
    <s v="FND-31590"/>
    <s v="R114-MPEH"/>
    <s v="Riesgos de corrupción"/>
    <s v="Abierto"/>
    <s v="MPEH-CD143"/>
    <x v="1"/>
    <s v="La Jefe de la Oficina de control Disciplinario interno cada vez que se presente por parte del profesional un proyecto de archivo en el formato MPEH1102F14 revisa que los hechos correspondan, que los argumentos jurídicos sean validos para archivar el caso. En caso de encontrar inconsistencia este es devuelto al profesional asignado mediante correo electrónico o de manera física para que realice los ajustes correspondientes. Si no detecta inconsistencias se procede a la firma y notificación a las partes involucradas"/>
    <s v="Control Vigente"/>
    <s v="MPEH1102F14 Auto de archivo Correo electrónico"/>
    <s v="Acosta Orjuela, Geraldine_x000a_Caro Gil, Luz Zoraida_x000a_Consuegra Meza Meza, Claudette Stella Stella"/>
    <s v="Ortiz Lemos Lemos, Yina Marcela Marcela"/>
    <s v="Ger Juridica - Of Asesora de Representacion Judicial y Actuacion Administrativa_x000a_Gerencia Juridica"/>
    <s v="16/12/2024"/>
    <s v="31/12/2025"/>
    <s v="Con Autocontrol"/>
    <s v="Se ha cumplido con la actividad, prueba de ello son las evidencias que se anexan, donde constan las devoluciones de proyectos a los abogados"/>
    <s v="Con Monitoreo/Seguimiento"/>
    <s v="Diseño del control: El diseño de control cumple con los criterios establecidos de acuerdo con la metodología de riesgos, dado que se describe frecuencia, responsable, criterios de revisión, medio de verificación_x000a_ Ejecución del control: Se evidencia revisión y corrección de autos 9013, 9366, 9314 de 2024 por parte de la Jefe de la Oficina para los ajustes correspondientes dando así cumplimiento al control establecido"/>
    <s v="Diseño del control: El diseño de control cumple con los criterios establecidos de acuerdo con la metodología de riesgos, dado que se describe frecuencia, responsable, criterios de revisión, medio de verificación_x000a_ Ejecución del control: Se evidencia revisión y corrección de autos 9013, 9366, 9314 de 2024 por parte de la Jefe de la Oficina para los ajustes correspondientes dando así cumplimiento al control establecido"/>
    <s v="Control revisado"/>
    <s v="26/12/2024"/>
    <x v="0"/>
    <x v="1"/>
    <m/>
    <m/>
  </r>
  <r>
    <s v="RP-8217"/>
    <x v="12"/>
    <s v="FND-30435"/>
    <s v="R103-MPEH"/>
    <s v="Riesgos de corrupción"/>
    <s v="Abierto"/>
    <s v="MPEH-CP108"/>
    <x v="2"/>
    <s v="El auxiliar nivel 40 de la Dirección de Mejoramiento Calidad de Vida, asignado a vinculación, cada vez que se recibe una solicitud de verificación de información de hojas de vida, verifica la información a través de la lista de chequeo MPEH0301F01, y valida el cumplimiento de los requisitos definidos en el Manual de funciones (Resoluciones vigentes de Manuales de funciones para trabajadores oficiales y empleados públicos). El jefe división nivel 20 de la Dirección Salud  revisa el certificado de aptitud médica de forma que se asegure el cumplimiento conforme a lo establecido en la Matriz de Identificación de Peligros y emite concepto de aptitud a la Dirección de Mejoramiento Calidad de Vida. Si el candidato cumple con los requisitos de vinculación, se procede a realizar al autorización de ingreso a través del formato MPEH0201F03. En caso de que el candidato no cumpla con lo requerido se le informa al área  mediante correo electrónico que no continua con el proceso de vinculación."/>
    <s v="Control Vigente"/>
    <s v="MPEH0301F01 Lista de chequeo documentos requisitos de vinculación MPEH0201F03 Autorización de ingreso Correo electrónico Certificado de aptitud médica (Documento confidencial el cual no se puede cargar)_x000a_  _x000a_  _x000a_  "/>
    <s v="Castro Caceres Caceres, Fabio Camilo Camilo_x000a_Lopez Alarcon Alarcon, Ciro Albeiro Albeiro"/>
    <s v="Ortiz Lemos Lemos, Yina Marcela Marcela"/>
    <s v="Ger Gestion Humana y Administrativa - Dir Mejoramiento Calidad de Vida"/>
    <s v="1/01/2024"/>
    <s v="31/12/2024"/>
    <s v="Con Autocontrol"/>
    <s v="20/12/2024_x000a_ Se carga informe con la siguiente información:_x000a_ La validación de perfiles de los empleados públicos se realiza de acuerdo en lo establecido en las resoluciones 498 y 817, por medio de la cual se adopta el manual especifico de funciones y de competencias laborales para los cargos de empleos públicos de la Empresa de Acueducto y Alcantarillado De Bogotá –ESP, dicha validación queda registrada en la certificación de cumplimiento de requisitos firmada por la Dirección Mejoramiento Calidad de Vida._x000a_ Respeto de las validaciones de los trabajadores oficiales por contrato de trabajo a labor, se tuvo como insumo la Resolución 0293 de 2019 Manual de funciones y la resolución 446 de 2013 por la cual se establece la matriz de requisitos mínimos para vinculación es a término fijo y labor contratada en la Empresa de Acueducto y Alcantarillado de Bogotá, información queda registrada en la autorización de ingreso que hace parte integral del contrato y puede ser verificada en la historia laboral._x000a_ Por lo anterior para el periodo del 1 de enero al 18 diciembre de 2024, se realizaron la verificación de requisitos y verificación de perfiles:_x000a_  _x000a__x000a__x000a__x000a__x000a_ Contrato_x000a__x0009__x000a__x000a_ ene_x000a__x0009__x000a__x000a_ feb_x000a__x0009__x000a__x000a_ mar_x000a__x0009__x000a__x000a_ abr_x000a__x0009__x000a__x000a_ may_x000a__x0009__x000a__x000a_ jun_x000a__x0009__x000a__x000a_ jul_x000a__x0009__x000a__x000a_ ago_x000a__x0009__x000a__x000a_ sep_x000a__x0009__x000a__x000a_ oct_x000a__x0009__x000a__x000a_ nov_x000a__x0009__x000a__x000a_ dic_x000a__x0009__x000a__x000a_ Total_x000a__x0009__x000a_ _x000a__x000a__x000a_ Vinc. Legal o Reglam_x000a__x0009__x000a__x000a_ 5_x000a__x0009__x000a__x000a_ 7_x000a__x0009__x000a__x000a_ 5_x000a__x0009__x000a__x000a_ 2_x000a__x0009__x000a__x000a_ 1_x000a__x0009__x000a__x000a_  _x000a__x0009__x000a__x000a_ 2_x000a__x0009__x000a__x000a_  _x000a__x0009__x000a__x000a_  _x000a__x0009__x000a__x000a_ 2_x000a__x0009__x000a__x000a_ 1_x000a__x0009__x000a__x000a_ 2_x000a__x0009__x000a__x000a_ 27_x000a__x0009__x000a_ _x000a__x000a__x000a_ Término indefinido _x000a__x0009__x000a__x000a_  _x000a__x0009__x000a__x000a_  _x000a__x0009__x000a__x000a_  _x000a__x0009__x000a__x000a_  _x000a__x0009__x000a__x000a_  _x000a__x0009__x000a__x000a_ 1_x000a__x0009__x000a__x000a_ 1_x000a__x0009__x000a__x000a_ 1_x000a__x0009__x000a__x000a_  _x000a__x0009__x000a__x000a_  _x000a__x0009__x000a__x000a_  _x000a__x0009__x000a__x000a_  _x000a__x0009__x000a__x000a_ 3_x000a__x0009__x000a_ _x000a__x000a__x000a_ Labor Contratada   _x000a__x0009__x000a__x000a_ 1_x000a__x0009__x000a__x000a_  _x000a__x0009__x000a__x000a_ 3_x000a__x0009__x000a__x000a_ 1_x000a__x0009__x000a__x000a_ 10_x000a__x0009__x000a__x000a_ 6_x000a__x0009__x000a__x000a_ 10_x000a__x0009__x000a__x000a_ 9_x000a__x0009__x000a__x000a_ 11_x000a__x0009__x000a__x000a_ 6_x000a__x0009__x000a__x000a_ 10_x000a__x0009__x000a__x000a_  _x000a__x0009__x000a__x000a_ 67_x000a__x0009__x000a_ _x000a__x000a__x000a_ Total_x000a__x0009__x000a__x000a_ 6_x000a__x0009__x000a__x000a_ 7_x000a__x0009__x000a__x000a_ 8_x000a__x0009__x000a__x000a_ 3_x000a__x0009__x000a__x000a_ 11_x000a__x0009__x000a__x000a_ 7_x000a__x0009__x000a__x000a_ 13_x000a__x0009__x000a__x000a_ 10_x000a__x0009__x000a__x000a_ 11_x000a__x0009__x000a__x000a_ 8_x000a__x0009__x000a__x000a_ 11_x000a__x0009__x000a__x000a_ 2_x000a__x0009__x000a__x000a_ 97_x000a__x0009__x000a_ _x000a__x000a__x000a_  _x000a_ En el Informe anexo, se relaciona formato &quot;Lista de chequeo&quot; de una muestra de las vinculaciones realizadas, en el cual se evidencian los documentos aportados por un candidato, el cual fue seleccionado en el último periodo de 2024_x000a_ También se anexa un formato &quot;MPEH0201F03 Autorización de Ingreso&quot; de una muestra de las vinculaciones realizadas en el último periodo de 2024._x000a_  _x000a_  _x000a_  _x000a_  _x000a_  _x000a_  _x000a_  _x000a_  "/>
    <s v="Con Monitoreo/Seguimiento"/>
    <s v="Diseño del control: El diseño de control cumple con los criterios establecidos de acuerdo con la metodología de riesgos, dado que se describe frecuencia, responsable, criterios de revisión, medio de verificación_x000a_ Ejecución del control: Se evidencia informe con fecha del 18 de diciembre de 2024 en el cual se anexan las lista de verificación para los siguientes ingresos Juan Sebastián Otalora, igualmente se relaciona 8 ingresos en el mes de octubre, 11 para el mes de noviembre y 2 para lo corrido de diciembre, aunque se evidencia ejecución del control, se considera necesario ampliar la evidencia de acuerdo con la cantidad de ingresos en el periodo evaluado"/>
    <s v="Diseño del control: El diseño de control cumple con los criterios establecidos de acuerdo con la metodología de riesgos, dado que se describe frecuencia, responsable, criterios de revisión, medio de verificación_x000a_ Ejecución del control: Se evidencia informe con fecha del 18 de diciembre de 2024 en el cual se anexan las lista de verificación para los siguientes ingresos Juan Sebastián Otalora, igualmente se relaciona 8 ingresos en el mes de octubre, 11 para el mes de noviembre y 2 para lo corrido de diciembre, aunque se evidencia ejecución del control, se considera necesario ampliar la evidencia de acuerdo con la cantidad de ingresos en el periodo evaluado"/>
    <s v="Control revisado"/>
    <s v="27/12/2024"/>
    <x v="0"/>
    <x v="1"/>
    <m/>
    <m/>
  </r>
  <r>
    <s v="RP-8218"/>
    <x v="12"/>
    <s v="FND-30435"/>
    <s v="R103-MPEH"/>
    <s v="Riesgos de corrupción"/>
    <s v="Abierto"/>
    <s v="MPEH-CP109"/>
    <x v="2"/>
    <s v="El Director Nivel 8 de la Dirección de Desarrollo Organizacional cada vez que se presente una propuesta de ajuste al manual de funciones, revisa la propuesta de resolución de modificación de manual de funciones para trabajadores oficiales y servidores públicos, asegurando que cumpla con la estructura organizacional realizando las observaciones dentro de la propuesta de ajuste. Si presenta observaciones estas son remitidas a los profesionales a través de correo electrónico para realizar los ajustes. Si está de acuerdo, se remite la propuesta a través de memorando interno con las organizaciones sindicales para la aprobación de los mismos."/>
    <s v="Control Vigente"/>
    <s v="Correo electrónico Manual de funciones con observaciones MPFD0801F01 Memorando Interno"/>
    <s v="Rodriguez Villanueva Villanueva, Lucy"/>
    <s v="Ortiz Lemos Lemos, Yina Marcela Marcela"/>
    <s v="Ger Gestion Humana y Administrativa - Dir Gestion de Compensaciones"/>
    <s v="1/01/2024"/>
    <s v="31/12/2024"/>
    <s v="Con Autocontrol"/>
    <s v="En cumplimiento al compromiso adquirido con las Organizaciones Sindicales de la Empresa, se remitió en el mes de octubre de 2024, el proyecto de Resolución por medio de la cual se adoptarán los manuales de funciones de los cargos de trabajadores oficiales, para que las mismas realicen la última verificación de los manuales._x000a_ _x000a_Por lo anterior, se anexa informe de la gestión.  En cuanto al proyecto de resolución, aún es un documento confidencial por su construcción y no se puede anexar."/>
    <s v="Con Monitoreo/Seguimiento"/>
    <s v="Diseño del control: El diseño de control cumple con los criterios establecidos de acuerdo con la metodología de riesgos, dado que se describe frecuencia, responsable, criterios de revisión, medio de verificación_x000a_ Ejecución del control: Se evidencia informe con corte al 31 de octubre de 2024 en el cual se relaciona el avance de la actualización del manual de funciones relacionando la revisión de los siguientes ajustes: Incorporación de los ajustes al proceso disciplinario de la Empresa, Resolución N°. 306 de  2022. - Incorporación de la función de conducir vehículo liviano a algunos cargos operativos, en  situaciones de emergencia o contingencia, Resolución N°. 0454 de 2023. - Creación de la Gerencia Corporativa Analítica y Pérdidas de la Empresa. Resolución N°. 1046 de 2023"/>
    <s v="Diseño del control: El diseño de control cumple con los criterios establecidos de acuerdo con la metodología de riesgos, dado que se describe frecuencia, responsable, criterios de revisión, medio de verificación_x000a_ Ejecución del control: Se evidencia informe con corte al 31 de octubre de 2024 en el cual se relaciona el avance de la actualización del manual de funciones relacionando la revisión de los siguientes ajustes: Incorporación de los ajustes al proceso disciplinario de la Empresa, Resolución N°. 306 de  2022. - Incorporación de la función de conducir vehículo liviano a algunos cargos operativos, en  situaciones de emergencia o contingencia, Resolución N°. 0454 de 2023. - Creación de la Gerencia Corporativa Analítica y Pérdidas de la Empresa. Resolución N°. 1046 de 2023"/>
    <s v="Control revisado"/>
    <s v="27/12/2024"/>
    <x v="0"/>
    <x v="1"/>
    <m/>
    <m/>
  </r>
  <r>
    <s v="RP-5225"/>
    <x v="13"/>
    <s v="FND-29441"/>
    <s v="R2-MPFD"/>
    <s v="Riesgos de gestión / estratégicos"/>
    <s v="Abierto"/>
    <s v="MPFD-CC13: Informar sobre la pérdida o daño de los documentos"/>
    <x v="0"/>
    <s v="Informar sobre la pérdida o daño de los documentos."/>
    <s v="Control Vigente"/>
    <s v="MPFD0401F03 Control de consulta, préstamo y devolución de información_x000a_ Correo electrónico MPFD0801F01 Memorando interno"/>
    <s v="Baron Peralta, Marco Antonio_x000a_Grajales Vergara, Lina Marcela"/>
    <s v="Camacho Luna Luna, Gladys"/>
    <s v="Ger Gestion Humana y Administrativa - Dir Servicios Administrativos"/>
    <s v="1/01/2024"/>
    <s v="31/12/2024"/>
    <s v="Con Autocontrol"/>
    <s v="Se anexan los formatos diligenciados de consulta y prestamos de expedientes en el archivo central de los meses de agosto a noviembre, en donde se evidencia la trazabilidad y seguimiento a los mismo."/>
    <s v="Con Monitoreo/Seguimiento"/>
    <s v="En los anexos se observa formato MPFD0401F11 debidamente firmado por quienes entregan los documentos y por los funcionarios que realizan la devolución de los mismos; se cumple parcialmente con el control, no se evidencia correos electrónicos y/o memorandos internos como lo pide el medio de verificación._x000a_ La redacción del control no es acorde con la metodología de controles del DAFP._x000a_  "/>
    <s v=""/>
    <s v="Control revisado"/>
    <s v="3/01/2025"/>
    <x v="1"/>
    <x v="2"/>
    <m/>
    <m/>
  </r>
  <r>
    <s v="RP-5226"/>
    <x v="13"/>
    <s v="FND-29441"/>
    <s v="R2-MPFD"/>
    <s v="Riesgos de gestión / estratégicos"/>
    <s v="Abierto"/>
    <s v="MPFD-CC14: Proyectar comunicación al peticionario."/>
    <x v="0"/>
    <s v="Proyectar comunicación al peticionario."/>
    <s v="Control Vigente"/>
    <s v="MPFD0801F02 Carta Externa"/>
    <s v="Baron Peralta, Marco Antonio_x000a_Grajales Vergara, Lina Marcela"/>
    <s v="Camacho Luna Luna, Gladys"/>
    <s v="Ger Gestion Humana y Administrativa - Dir Servicios Administrativos"/>
    <s v="1/01/2024"/>
    <s v="31/12/2024"/>
    <s v="Con Autocontrol"/>
    <s v="Desde el proceso de gestión documental a la fecha no se han recepcionado, tramitado, firmado y/o radicado comunicaciones a peticionarios, como recomendación general solicitar el reporte al proceso de correspondencia quienes son los que la incidencia directa con la proyección de comunicaciones. Por parte del equipo de Correspondencia y Notificaciones indica que no dan respuesta a los usuarios con respecto a PQRS, por lo que no se ha tenido que elaborar carta por demoras en respuestas, para los meses agosto, septiembre, octubre, noviembre y diciembre de 2024."/>
    <s v="Con Monitoreo/Seguimiento"/>
    <s v="Se debe realizar el ajuste al control dando cumplimiento a la metodología del DAFP, en el autocontrol se informa que no se han remitido comunicados a los peticionarios desde el proceso de gestión documental ya que son las áreas las encargadas de dar respuesta a los peticionarios."/>
    <s v=""/>
    <s v="Control revisado"/>
    <s v="3/01/2025"/>
    <x v="1"/>
    <x v="0"/>
    <s v="Al ser control correctivo, no se requirió aplicar"/>
    <m/>
  </r>
  <r>
    <s v="RP-5229"/>
    <x v="13"/>
    <s v="FND-29442"/>
    <s v="R3-MPFD"/>
    <s v="Riesgos de gestión / estratégicos"/>
    <s v="Abierto"/>
    <s v="MPFD-CC17: Reasignar las comunicaciones oficiales para que se direccionen al área competente."/>
    <x v="0"/>
    <s v="Reasignar las comunicaciones oficiales para que se direccionen al área competente."/>
    <s v="Control Vigente"/>
    <s v="Bitácora de reasignación (Aplicativo de Correspondencia), Libro de Registro de Correspondencia"/>
    <s v="Baron Peralta, Marco Antonio_x000a_Grajales Vergara, Lina Marcela"/>
    <s v="Camacho Luna Luna, Gladys"/>
    <s v="Ger Gestion Humana y Administrativa - Dir Servicios Administrativos"/>
    <s v="1/01/2024"/>
    <s v="31/12/2024"/>
    <s v="Con Autocontrol"/>
    <s v="Se anexa informe que concluye que los documentos son asignados a las áreas de la Empresa de acuerdo con las actividades establecidas en el Acuerdo 11 de 2011, hay algunos documentos que son rechazados por no tener claridad en que área es la competente de su atención por lo que son rechazados a través del aplicativo de correspondencia CORI y se sugiere la nueva área que deba responder la petición del usuario. _x000a_ Se realiza nueva asignación en aplicativo de correspondencia CORI y se deja la observación del rechazo tanto en aplicativo como en libro de reasignaciones. "/>
    <s v="Con Monitoreo/Seguimiento"/>
    <s v="Se requiere redactar el control conforme a la metodología del diseño de controles del DAFP._x000a_ La evidencia presentada difiere del medio de verificación Bitácora de reasignación (Aplicativo de Correspondencia), Libro de Registro de Correspondencia, el informe anexo fechado el 17/12/2024 no da registra cuantas reasignaciones se hicieron durante el período evaluado, por lo que no hay cumplimiento en el control."/>
    <s v=""/>
    <s v="Control revisado"/>
    <s v="3/01/2025"/>
    <x v="1"/>
    <x v="4"/>
    <m/>
    <m/>
  </r>
  <r>
    <s v="RP-5233"/>
    <x v="13"/>
    <s v="FND-29442"/>
    <s v="R3-MPFD"/>
    <s v="Riesgos de gestión / estratégicos"/>
    <s v="Abierto"/>
    <s v="MPFD-CC20: Garantizar la continuidad del servicio cuando se presenten fallas técnicas o en el suministro de energía en el Aplicativo de Correspondencia."/>
    <x v="0"/>
    <s v="Garantizar la continuidad del servicio cuando se presenten fallas técnicas o en el suministro de energía en el Aplicativo de Correspondencia."/>
    <s v="Control Vigente"/>
    <s v="Aplicativo de Correspondencia (en el campo de Referencia se indican el número de turno, la hora, punto de atención)"/>
    <s v="Baron Peralta, Marco Antonio_x000a_Grajales Vergara, Lina Marcela"/>
    <s v="Camacho Luna Luna, Gladys"/>
    <s v="Ger Gestion Humana y Administrativa - Dir Servicios Administrativos"/>
    <s v="1/01/2024"/>
    <s v="31/12/2024"/>
    <s v="Con Autocontrol"/>
    <s v="Se anexa informe que concluye que durante los meses de septiembre, octubre, noviembre y diciembre de 2024 no se presentaron fallas en el fluido eléctrico que afectaran la normal atención de peticiones de los usuarios, por ende, no fue requerido implementar el plan de contingencia."/>
    <s v="Con Monitoreo/Seguimiento"/>
    <s v="El autocontrol registra que durante el período evaluado no se presentaron fallas en el fluido eléctrico; por lo tanto, no se puede validar la efectividad del control. "/>
    <s v=""/>
    <s v="Control revisado"/>
    <s v="3/01/2025"/>
    <x v="1"/>
    <x v="0"/>
    <s v="Al ser control correctivo, no se requirió aplicar"/>
    <m/>
  </r>
  <r>
    <s v="RP-5218"/>
    <x v="13"/>
    <s v="FND-29440"/>
    <s v="R4-MPFD"/>
    <s v="Riesgos de gestión / estratégicos"/>
    <s v="Abierto"/>
    <s v="MPFD-CC25: Solicitud de  aplicación de medidas de protección por el deterioro de los documentos ."/>
    <x v="0"/>
    <s v="Solicitud de  aplicación de medidas de protección por el deterioro de los documentos ."/>
    <s v="Control Vigente"/>
    <s v="Correo electrónico Memorando interno"/>
    <s v="Baron Peralta, Marco Antonio_x000a_Grajales Vergara, Lina Marcela"/>
    <s v="Camacho Luna Luna, Gladys"/>
    <s v="Ger Gestion Humana y Administrativa - Dir Servicios Administrativos"/>
    <s v="1/01/2024"/>
    <s v="31/12/2024"/>
    <s v="Con Autocontrol"/>
    <s v="Se anexa circular 014-2023 de los lineamientos para conservación de los archivos de la EAAB-ESP, la cual se encuentra socializada a traves de informativos. "/>
    <s v="Con Monitoreo/Seguimiento"/>
    <s v="Con circular 014/2023 se dan los lineamientos para la conservación de los archivos, se evidencian piezas de comunicación y solicitud a la oficina de Comunicaciones para informar a todos los servidores y proveedores como se debe realizar la conservación de los documentos."/>
    <s v=""/>
    <s v="Control revisado"/>
    <d v="2025-02-11T00:00:00"/>
    <x v="1"/>
    <x v="1"/>
    <m/>
    <m/>
  </r>
  <r>
    <s v="RP-5214"/>
    <x v="13"/>
    <s v="FND-29439"/>
    <s v="R5-MPFD"/>
    <s v="Riesgos de gestión / estratégicos"/>
    <s v="Abierto"/>
    <s v="MPFD-CC28: Generar una nueva salida por parte de las zonas para realizar nueva gestión de  entrega al usuario"/>
    <x v="0"/>
    <s v="Generar una nueva salida por parte de las zonas para realizar nueva gestión de  entrega al usuario "/>
    <s v="Control Vigente"/>
    <s v="Pantallazos de correos de devolución"/>
    <s v="Baron Peralta, Marco Antonio_x000a_Grajales Vergara, Lina Marcela"/>
    <s v="Camacho Luna Luna, Gladys"/>
    <s v="Ger Gestion Humana y Administrativa - Dir Servicios Administrativos"/>
    <s v="1/01/2024"/>
    <s v="31/12/2024"/>
    <s v="Con Autocontrol"/>
    <s v="Se anexa informe, el cual concluye que en los casos en que el generador de salidas advierte no haber cumplido con la respuesta oportuna de atención de las pqrs (conforme a los correos de devoluciones) y, si desea una nueva salida, mediante correo electrónico solicita al funcionario con el rol de administrador funcional para que le colabore ubicando un nuevo número de consecutivo y dar fin con el trámite de respuesta oportuna, sin embargo, este caso se presenta esporádicamente porque los generadores de salidas pueden emitir nuevas salidas para corregir esta extemporaneidad."/>
    <s v="Con Monitoreo/Seguimiento"/>
    <s v="Se presenta informe del 17/12/2024 con algunos pantallazos de correos de devolución de comunicaciones; sin embargo, no se registra durante el período evaluado cuántos correos de devolución se realizaron. El control no es efectivo_x000a_ Se requiere ajustar la redacción del control de acuerdo con la metodología del diseño de controles del DAFP."/>
    <s v=""/>
    <s v="Control revisado"/>
    <s v="3/01/2025"/>
    <x v="1"/>
    <x v="2"/>
    <s v="No se puede determinar como se lleva a cabo el control"/>
    <m/>
  </r>
  <r>
    <s v="RP-6007"/>
    <x v="13"/>
    <s v="FND-29442"/>
    <s v="R3-MPFD"/>
    <s v="Riesgos de gestión / estratégicos"/>
    <s v="Abierto"/>
    <s v="MPFD-CP1: Mantener los accesos y privilegios de los usuarios a los aplicativos de la EAAB de acuerdo a las  funciones del área."/>
    <x v="2"/>
    <s v="Mantener los accesos y privilegios de los usuarios a los aplicativos de la EAAB de acuerdo a las  funciones del área."/>
    <s v="Control Vigente"/>
    <s v="Formulario GIA  Lista de acceso "/>
    <s v="Espitia Salas Salas, Heydi Elena Elena_x000a_Garay Niño, Alejandra Maria_x000a_Muñoz Adarve Adarve, Johanna"/>
    <s v="Camacho Luna Luna, Gladys"/>
    <s v="Ger de Tecnologia - Dir Informacion Tecnica y Geografica_x000a_Ger de Tecnologia - Dir Servicios de Informatica"/>
    <s v="1/01/2024"/>
    <s v="31/12/2024"/>
    <s v="Con Autocontrol"/>
    <s v="Se adjuntan los reportes generados desde los respectivos aplicativo AE , de acuerdo con los permisos autorizados mediante formularios GIA"/>
    <s v="Con Monitoreo/Seguimiento"/>
    <s v="Se da cumplimiento con el medio de verificación número de formulario GIA con la lista de los permisos que tienen los funcionarios por área._x000a_ Se requiere redactar el control de acuerdo con la metodología del diseño de controles del DAFP."/>
    <s v=""/>
    <s v="Control revisado"/>
    <s v="3/01/2025"/>
    <x v="1"/>
    <x v="1"/>
    <m/>
    <m/>
  </r>
  <r>
    <s v="RP-5217"/>
    <x v="13"/>
    <s v="FND-29440_x000a_FND-29441_x000a_FND-29442"/>
    <s v="R4-MPFD_x000a_R2-MPFD_x000a_R3-MPFD"/>
    <s v="Riesgos de gestión / estratégicos"/>
    <s v="Abierto"/>
    <s v="MPFD-CP10: Verificar el cumplimiento de los lineamientos y procedimientos establecidos para la gestión documental"/>
    <x v="2"/>
    <s v="Verificar el cumplimiento de los lineamientos y procedimientos establecidos para la gestión documental"/>
    <s v="Control Vigente"/>
    <s v="MPFD0801F04 Lista de asistencia MPFD0801F05 Ayuda de memoria"/>
    <s v="Baron Peralta, Marco Antonio_x000a_Grajales Vergara, Lina Marcela"/>
    <s v="Camacho Luna Luna, Gladys"/>
    <s v="Ger Gestion Humana y Administrativa - Dir Servicios Administrativos"/>
    <s v="1/01/2024"/>
    <s v="31/12/2024"/>
    <s v="Con Autocontrol"/>
    <s v="Se anexan las ayudas de memorias y listados de asistencias frente a las visitas técnicas realizadas en los meses de agosto, septiembre, octubre y noviembre, para la verificación de la correcta implementación de las Tablas de Retención Documental - TRD en sus dos versiones en concordancia a los establecido en los procedimientos del proceso de Gestión Documental"/>
    <s v="Con Monitoreo/Seguimiento"/>
    <s v="Se da cumplimiento al medio de verificación; ayudas de memoria y listas de asistencias correspondientes a los meses de agosto a noviembre/24, documentos que dan cuenta de las siguientes gestiones:_x000a_ Correcta aplicación de las TRD en la áreas, organización de expedientes cronológicamente, verificación de los rótulos en las cajas de almacenamiento de archivo, mejorar prácticas con respecto al uso de formatos para las transferencias documentales._x000a_ Se requiere ajustar el control para que dé cumplimiento al diseño de controles del DAFP._x000a_  "/>
    <s v=""/>
    <s v="Control revisado"/>
    <s v="3/01/2025"/>
    <x v="1"/>
    <x v="1"/>
    <m/>
    <m/>
  </r>
  <r>
    <s v="RP-5223"/>
    <x v="13"/>
    <s v="FND-29441"/>
    <s v="R2-MPFD"/>
    <s v="Riesgos de gestión / estratégicos"/>
    <s v="Abierto"/>
    <s v="MPFD-CP11: Realizar visitas a cada dependencia para el levantamiento de datos de evaluación condiciones locativas de archivo"/>
    <x v="2"/>
    <s v="Realizar visitas a cada dependencia para el levantamiento de datos de evaluación condiciones locativas de archivo "/>
    <s v="Control Vigente"/>
    <s v="Informe de seguimiento y control a deterioro de documentos"/>
    <s v="Baron Peralta, Marco Antonio_x000a_Grajales Vergara, Lina Marcela"/>
    <s v="Camacho Luna Luna, Gladys"/>
    <s v="Ger Gestion Humana y Administrativa - Dir Servicios Administrativos"/>
    <s v="1/01/2024"/>
    <s v="31/12/2024"/>
    <s v="Con Autocontrol"/>
    <s v="Se anexa el informe técnico de atención y seguimiento del deterioro documental presentados en la Gerencia de zona 4."/>
    <s v="Con Monitoreo/Seguimiento"/>
    <s v="Se cumple con el medio de verificación informe del 11 de diciembre/2024, donde se registra la segunda visita realizada al archivo del siniestro de la zona 4, en cuya inspección no se encontró avance alguno a lo descrito anteriormente, por el contrario, la documentación se encontraba en el mismo espacio separada por grupos sin un secado adecuado lo que ha favorecido el crecimiento de microorganismos, tampoco se cuenta con un inventario que permita conocer su disposición final acorde con la TRD para establecer una hoja de ruta.  _x000a_ Se requiere ajustar la redacción del control teniendo en cuenta la metodología del diseño de controles del DAFP."/>
    <s v=""/>
    <s v="Control revisado"/>
    <s v="3/01/2025"/>
    <x v="1"/>
    <x v="1"/>
    <m/>
    <m/>
  </r>
  <r>
    <s v="RP-5224"/>
    <x v="13"/>
    <s v="FND-29441"/>
    <s v="R2-MPFD"/>
    <s v="Riesgos de gestión / estratégicos"/>
    <s v="Abierto"/>
    <s v="MPFD-CP12: Recuperar los documentos que por error involuntario se hayan dado como paso a obsoleto o se hayan cargado en otro proceso o subproceso"/>
    <x v="2"/>
    <s v="Recuperar los documentos que por error involuntario se hayan dado como paso a obsoleto o se hayan cargado en otro proceso o subproceso"/>
    <s v="Control Vigente"/>
    <s v="Búsqueda del documento en Aplicativo Mapa de Procesos o Lotus Notes"/>
    <s v="Benavides Torres, Gina Marcela"/>
    <s v="Camacho Luna Luna, Gladys"/>
    <s v="Ger Gestion Humana y Administrativa - Dir Servicios Administrativos"/>
    <s v="1/01/2024"/>
    <s v="31/12/2024"/>
    <s v="Con Autocontrol"/>
    <s v="_x000a__x000a__x000a_ _x0009__x000a__x000a__x000a__x000a__x000a_ _x0009__x000a__x000a_ Durante el periodo no se presentó el caso de cargar involuntariamente documentos en el proceso que no corresponde._x000a__x0009__x000a_ _x000a__x000a__x000a__x0009__x000a_ _x000a__x000a_"/>
    <s v="Con Monitoreo/Seguimiento"/>
    <s v="Se registra en el  autocontrol que no se cometieron cargues erróneos en los documentos._x000a_ Se requiere ajustar la redacción del control el cual no cumple con el diseño de controles de la metodología del DAFP."/>
    <s v=""/>
    <s v="Control revisado"/>
    <s v="3/01/2025"/>
    <x v="1"/>
    <x v="0"/>
    <s v="No se requirió aplicar"/>
    <m/>
  </r>
  <r>
    <s v="RP-5231"/>
    <x v="13"/>
    <s v="FND-29442"/>
    <s v="R3-MPFD"/>
    <s v="Riesgos de gestión / estratégicos"/>
    <s v="Abierto"/>
    <s v="MPFD-CP15:  Asegurar la disponibilidad y acceso a la información de manera oportuna"/>
    <x v="2"/>
    <s v="Asegurar la disponibilidad y acceso a la información de manera oportuna"/>
    <s v="Control Vigente"/>
    <s v="MPFD0301F05 Formato Único de Inventario Documental FUID de todas las áreas"/>
    <s v="Baron Peralta, Marco Antonio_x000a_Grajales Vergara, Lina Marcela"/>
    <s v="Camacho Luna Luna, Gladys"/>
    <s v="Ger Gestion Humana y Administrativa - Dir Servicios Administrativos"/>
    <s v="1/01/2024"/>
    <s v="31/12/2024"/>
    <s v="Con Autocontrol"/>
    <s v="Dando claridad que los inventarios anexos están verificados en el diligenciamiento del formato por parte del proceso de Gestión Documental, asi mismo, se remite memorando interno 1451001-2024-1710 con la solicitud de los inventarios para el segundo semestre. Se anexan  los inventarios documentales de los archivos de gestión reportado por 40 dependencias abajo relacionadas, es importante aclarar, que los formatos FUID no se encuentran firmados teniendo en cuenta que los expedientes a la fecha no se encuentran cerrados su tramite administrativo._x000a_  _x000a__x000a__x000a__x000a__x000a_ CODIGO DEPENDENCIA_x000a__x0009__x000a__x000a_ ÁREA RESPONSABLE_x000a__x0009__x000a__x000a_ UBICACIÓN ARCHIVO DE GESTION_x000a__x0009__x000a_ _x0009__x000a_ _x000a__x000a_ _x0009__x000a_ _x000a__x000a__x000a_ 1050001_x000a__x0009__x000a__x000a_ Oficina de Control Interno y Gestión_x000a__x0009__x000a__x000a_ Central de Operaciones edificio comercial zona 2 _x000a__x0009__x000a_ _x0009__x000a_ _x000a__x000a__x000a_ 1060001_x000a__x0009__x000a__x000a_ Oficina de Control Disciplinario Interno_x000a__x0009__x000a__x000a_ Casa Bety _x000a__x0009__x000a_ _x0009__x000a_ _x000a__x000a__x000a_ 1110001_x000a__x0009__x000a__x000a_ Secretaria General_x000a__x0009__x000a__x000a_ Central de Operaciones pizo 3_x000a__x0009__x000a_ _x0009__x000a_ _x000a__x000a__x000a_ 1190001_x000a__x0009__x000a__x000a_ Dirección Contratación y Compras_x000a__x0009__x000a__x000a_ Central de Operaciones-Cabañas piso 1_x000a__x0009__x000a_ _x0009__x000a_ _x000a__x000a__x000a_ 1180001_x000a__x0009__x000a__x000a_ Dirección Seguros_x000a__x0009__x000a__x000a_ Central de Operaciones Piso 6_x000a__x0009__x000a_ _x0009__x000a_ _x000a__x000a__x000a_ 1150001_x000a__x0009__x000a__x000a_ Direccion Seguridad_x000a__x0009__x000a__x000a_ Central de Operaciones - Dirección Seguridad - Piso 6_x000a__x0009__x000a_ _x0009__x000a_ _x000a__x000a__x000a_ 1510001_x000a__x0009__x000a__x000a_ Gerencia Jurídica_x000a__x0009__x000a__x000a_ Central de Operaciones Piso 2_x000a__x0009__x000a_ _x0009__x000a_ _x000a__x000a__x000a_ 1520001_x000a__x0009__x000a__x000a_ Oficina Asesoría Legal_x000a__x0009__x000a__x000a_ Central Operaciones - Gerencia Jurídica Piso 2_x000a__x0009__x000a_ _x0009__x000a_ _x000a__x000a__x000a_ 1530001_x000a__x0009__x000a__x000a_ Oficina Asesora De Representación_x000a__x0009__x000a__x000a_ Central de Operaciones Piso 2_x000a__x0009__x000a_ _x0009__x000a_ _x000a__x000a__x000a_ Judicial Y Actuación Administrativa_x000a__x0009__x000a_ _x0009__x000a_ _x000a__x000a__x000a_ 1210001_x000a__x0009__x000a__x000a_ Gerencia Corporativa de Planeamiento y Control_x000a__x0009__x000a__x000a_ Central Operaciones piso 2_x000a__x0009__x000a_ _x0009__x000a_ _x000a__x000a__x000a_ 1250001_x000a__x0009__x000a__x000a_ Dirección Gestión Calidad y Procesos_x000a__x0009__x000a__x000a_ Puerta de vidrio al fondo_x000a__x0009__x000a_ _x0009__x000a_ _x000a__x000a__x000a_ 1220001_x000a__x0009__x000a__x000a_ Dirección Planeación y Control de Resultado Corporativos_x000a__x0009__x000a__x000a_  _x000a__x0009__x000a_ _x0009__x000a_ _x000a__x000a__x000a_ 1230001_x000a__x0009__x000a__x000a_ Dirección Planeación y Control de Inversiones_x000a__x0009__x000a__x000a_  _x000a__x0009__x000a_ _x0009__x000a_ _x000a__x000a__x000a_ 1240001_x000a__x0009__x000a__x000a_ Dirección Planeación y Control Rentabilidad, Gastos y Costos_x000a__x0009__x000a__x000a_  _x000a__x0009__x000a_ _x0009__x000a_ _x000a__x000a__x000a_ 1310001_x000a__x0009__x000a__x000a_ Gerencia Corporativa Financiera_x000a__x0009__x000a__x000a_ Central de Operaciones - Piso 1_x000a__x0009__x000a_ _x0009__x000a_ _x000a__x000a__x000a_ 1360001_x000a__x0009__x000a__x000a_ Dirección Tributaria_x000a__x0009__x000a__x000a_ Sótano-Central de Operaciones _x000a__x0009__x000a_ _x0009__x000a_ _x000a__x000a__x000a_ 1320001_x000a__x0009__x000a__x000a_ Dirección Jurisdicción Coactiva_x000a__x0009__x000a__x000a_ Sótano-Central de Operaciones _x000a__x0009__x000a_ _x0009__x000a_ _x000a__x000a__x000a_ 1410001_x000a__x0009__x000a__x000a_ Gerencia Corporativa Gestión Humana y Administrativa_x000a__x0009__x000a__x000a_ Central de Operaciones - Piso 3_x000a__x0009__x000a_ _x0009__x000a_ _x000a__x000a__x000a_ 1472001_x000a__x0009__x000a__x000a_ División Almacenes_x000a__x0009__x000a__x000a_ Central_x000a__x0009__x000a_ _x0009__x000a_ _x000a__x000a__x000a_ 1421001_x000a__x0009__x000a__x000a_ Dirección Mejoramiento Calidad de Vida_x000a__x0009__x000a__x000a_ Cenral de operaiones piso 3_x000a__x0009__x000a_ _x0009__x000a_ _x000a__x000a__x000a_ 2532001_x000a__x0009__x000a__x000a_ División Sistema Norte Abastecimiento _x000a__x0009__x000a__x000a_ Central de Operaciones_x000a__x0009__x000a_ _x0009__x000a_ _x000a__x000a__x000a_ 2533001_x000a__x0009__x000a__x000a_ División Sistema Sur Abastecimiento _x000a__x0009__x000a__x000a_ Planta El Dorado_x000a__x0009__x000a_ _x0009__x000a_ _x000a__x000a__x000a_ 2532501_x000a__x0009__x000a__x000a_ División Sistema de Tibitoc Abastecimiento _x000a__x0009__x000a__x000a_ Central de Operaciones_x000a__x0009__x000a_ _x0009__x000a_ _x000a__x000a__x000a_ 2523001_x000a__x0009__x000a__x000a_ Division Juridica  Predial_x000a__x0009__x000a__x000a_ Edificio obras Civiles - Piso 1_x000a__x0009__x000a_ _x0009__x000a_ _x000a__x000a__x000a_ 2522001_x000a__x0009__x000a__x000a_ Division Tecnica  Predial_x000a__x0009__x000a__x000a_ Edificio obras Civiles - Piso 1_x000a__x0009__x000a_ _x0009__x000a_ _x000a__x000a__x000a_ 3121001_x000a__x0009__x000a__x000a_ División Atención al Cliente Zona 1_x000a__x0009__x000a__x000a_ Oficina Prado Veraniego, zona 1, piso 4_x000a__x0009__x000a_ _x0009__x000a_ _x000a__x000a__x000a_ 3210001_x000a__x0009__x000a__x000a_ Gerencia Zona 2_x000a__x0009__x000a__x000a_ Central de Operaciones - edificio comercial zona 2, piso 2_x000a__x0009__x000a_ _x0009__x000a_ _x000a__x000a__x000a_ 3220001_x000a__x0009__x000a__x000a_ Dirección Servicio Comercial Zona 2_x000a__x0009__x000a__x000a_ Central de Operaciones - Edificio Antiguo taller (D1) - Piso 2_x000a__x0009__x000a_ _x0009__x000a_ _x000a__x000a__x000a_ 3221001_x000a__x0009__x000a__x000a_ División Atención al Cliente Zona 2_x000a__x0009__x000a__x000a_ Central de Operaciones - Edificio Antiguo taller (D1) - Piso 2_x000a__x0009__x000a_ _x0009__x000a_ _x000a__x000a__x000a_ 3222001_x000a__x0009__x000a__x000a_ División Operación Comercial Zona 2_x000a__x0009__x000a__x000a_ Central de Operaciones - Edificio Antiguo taller (D1) - Piso 2_x000a__x0009__x000a_ _x0009__x000a_ _x000a__x000a__x000a_ 3231001_x000a__x0009__x000a__x000a_ Dirección Servicio Acueducto y Alcantarillado Zona 2_x000a__x0009__x000a__x000a_ Central de Operaciones - edificio comercial zona 2, piso 2_x000a__x0009__x000a_ _x0009__x000a_ _x000a__x000a__x000a_ 3422001_x000a__x0009__x000a__x000a_ División Operación Comercial Zona 4_x000a__x0009__x000a__x000a_ Santa Lucia, piso 1_x000a__x0009__x000a_ _x0009__x000a_ _x000a__x000a__x000a_ 3431001_x000a__x0009__x000a__x000a_ Dirección Servicio Acueducto y Alcantarillado Zona 4_x000a__x0009__x000a__x000a_ Zona 4, antiguo edificio comercial, piso 1 _x000a__x0009__x000a_ _x0009__x000a_ _x000a__x000a__x000a_ 3433002_x000a__x0009__x000a__x000a_ División Servicio Alcantarillado Zona 4_x000a__x0009__x000a__x000a_ Santa Lucia_x000a__x0009__x000a_ _x0009__x000a_ _x000a__x000a__x000a_ 3050001_x000a__x0009__x000a__x000a_ Dirección Apoyo Técnico _x000a__x0009__x000a__x000a_ Edificio central de operaciones; 7 piso al fondo a la derecha-izquierda; 2 piso frente a planta fisica_x000a__x0009__x000a_ _x0009__x000a_ _x000a__x000a__x000a_ 2620001_x000a__x0009__x000a__x000a_ Dirección Ingeniería Especializada_x000a__x0009__x000a__x000a_ Central de Operaciones-Cabañas piso 1_x000a__x0009__x000a_ _x0009__x000a_ _x000a__x000a__x000a_ 2661001_x000a__x0009__x000a__x000a_ Dirección Información Técnica y Geográfica_x000a__x0009__x000a__x000a_ CITE ' Casa Azul Carvajal_x000a__x0009__x000a_ _x0009__x000a_ _x000a__x000a__x000a_ AK 72 #37-87 Sur_x000a__x0009__x000a_ _x0009__x000a_ _x000a__x000a__x000a_ Central de Operaciones -Piso 3 de la comercial_x000a__x0009__x000a_ _x0009__x000a_ _x000a__x000a__x000a_ 2410001_x000a__x0009__x000a__x000a_ Gerencia Corporativa Ambiental_x000a__x0009__x000a__x000a_ Central de Operaciones- piso 7 _x000a__x0009__x000a_ _x0009__x000a_ _x000a__x000a__x000a_ 2420001_x000a__x0009__x000a__x000a_ Dirección Saneamiento Ambiental_x000a__x0009__x000a__x000a_ Central de Operaciones- piso 7 _x000a__x0009__x000a_ _x0009__x000a_ _x000a__x000a__x000a_ 2430001_x000a__x0009__x000a__x000a_ Dirección Gestión Ambiental Sistema Hídrico _x000a__x0009__x000a__x000a_ Central de Operaciones- piso 7 _x000a__x0009__x000a_ _x0009__x000a_ _x000a__x000a_"/>
    <s v="Con Monitoreo/Seguimiento"/>
    <s v="En los anexos del autocontrol se cuenta con un memorando interno 1450001-2024-1710 de fecha 5 de diciembre/2024 dirigido a gerentes, directores y jefes de oficina donde solicitan el envío de los FUID a más tardar el 20 de diciembre/24, los formatos FUID anexados pertenecen a 40 áreas las cuales fueron reportadas en el anterior autocontrol._x000a_ No hay efectividad en el control, se  requiere ser  ajustado acorde con la metodología del DAFP."/>
    <s v=""/>
    <s v="Control revisado"/>
    <s v="3/01/2025"/>
    <x v="1"/>
    <x v="2"/>
    <s v="No se puede determinar como se lleva a cabo el control"/>
    <m/>
  </r>
  <r>
    <s v="RP-5227"/>
    <x v="13"/>
    <s v="FND-29441_x000a_FND-29442"/>
    <s v="R2-MPFD_x000a_R3-MPFD"/>
    <s v="Riesgos de gestión / estratégicos"/>
    <s v="Abierto"/>
    <s v="MPFD-CP16: Fortalecer el conocimiento del personal encargado de la gestión documental con el fin de garantizar la disponibilidad y confiabilidad de los documentos y el cumplimiento de los procedimientos asociados"/>
    <x v="2"/>
    <s v="Fortalecer el conocimiento del personal encargado de la gestión documental con el fin de garantizar la disponibilidad y confiabilidad de los documentos y el cumplimiento de los procedimientos asociados"/>
    <s v="Control Vigente"/>
    <s v="Presentación, Listas de asistencia, Correo electrónico, Evaluaciones "/>
    <s v="Baron Peralta, Marco Antonio_x000a_Grajales Vergara, Lina Marcela"/>
    <s v="Camacho Luna Luna, Gladys"/>
    <s v="Ger Gestion Humana y Administrativa - Dir Servicios Administrativos"/>
    <s v="1/01/2024"/>
    <s v="31/12/2024"/>
    <s v="Con Autocontrol"/>
    <s v="Se anexa el informe final de capacitaciones del año 2024 con sus respectivos soportes"/>
    <s v="Con Monitoreo/Seguimiento"/>
    <s v="No se da cumplimiento total al medio de verificación (Presentación, Listas de asistencia, Correo electrónico, Evaluaciones) se evidencia en los anexos:_x000a_ Informe de las capacitaciones realizadas durante enero-diciembre/2024, el cual esta fechado el 10/12/2024, donde registran que se llevaron a cabo 14 talleres de capacitación en materia de gestión documental, con los siguientes módulos que se trabajaron: ✓ Trámite, Respuesta y Envío de Comunicaciones Oficiales – Correspondencia ✓ Documento Electrónico de Archivo – DITG ✓ Organización Documental - Gestión y Tramite - Transferencias Documentales – DSA-GD ✓ Reconstrucción de Expedientes DSA -GD ✓ Programas Específicos del PGD DSA ✓ Documentos de Apoyo DSA ✓ Tabla Control de Acceso DSA ✓ Conformación Expedientes Contractuales DCC._x000a_ Listas de asistencia y ayudas de memoria._x000a_ Se requiere redactar el control acorde con la metodología de diseño de controles del DAFP._x000a_  "/>
    <s v=""/>
    <s v="Control revisado"/>
    <s v="3/01/2025"/>
    <x v="1"/>
    <x v="2"/>
    <m/>
    <m/>
  </r>
  <r>
    <s v="RP-5230"/>
    <x v="13"/>
    <s v="FND-29442"/>
    <s v="R3-MPFD"/>
    <s v="Riesgos de gestión / estratégicos"/>
    <s v="Abierto"/>
    <s v="MPFD-CP18: Asegurar que los documentos físicos radicados en otros puntos de la Empresa sean asignados correctamente a las áreas competentes."/>
    <x v="2"/>
    <s v="Asegurar que los documentos físicos radicados en otros puntos de la Empresa sean asignados correctamente a las áreas competentes."/>
    <s v="Control Vigente"/>
    <s v="Planilla control de radicación de correspondencia de entrada"/>
    <s v="Baron Peralta, Marco Antonio_x000a_Grajales Vergara, Lina Marcela"/>
    <s v="Camacho Luna Luna, Gladys"/>
    <s v="Ger Gestion Humana y Administrativa - Dir Servicios Administrativos"/>
    <s v="1/01/2024"/>
    <s v="31/12/2024"/>
    <s v="Con Autocontrol"/>
    <s v="Se anexa informe que concluye que para el proceso de radicación y distribución de anexos físicos, las entradas que fueron radicadas en aplicativo de correspondencia CORI en físico y aquellas que contienen anexos se debe llevar un registro en planillas para que el motorizado encargado de operador postal 4-72 se encargue de distribuirlos a las áreas competentes de respuesta, de igual manera, se efectúa para las salidas que tiene asociados anexo en este caso es necesario que las áreas generadoras de la salida hagan llegar a la Oficina de Correspondencia para su gestión de entrega. "/>
    <s v="Con Monitoreo/Seguimiento"/>
    <s v="El medio de verificación Planilla control de radicación de correspondencia de entrada difiere con el anexo del autocontrol: informe fechado el 17 de diciembre el cual contiene una imagen con una planilla de control de correspondencia._x000a_ Se requiere ajustar el control teniendo en cuenta la metodología del diseño de controles del DAFP."/>
    <s v=""/>
    <s v="Control revisado"/>
    <s v="3/01/2025"/>
    <x v="1"/>
    <x v="4"/>
    <m/>
    <m/>
  </r>
  <r>
    <s v="RP-5232"/>
    <x v="13"/>
    <s v="FND-29442"/>
    <s v="R3-MPFD"/>
    <s v="Riesgos de gestión / estratégicos"/>
    <s v="Abierto"/>
    <s v="MPFD-CP19: Asegurar que las comunicaciones oficiales contengan los documentos anexos e inicien el flujo documental en el Aplicativo de Correspondencia"/>
    <x v="2"/>
    <s v="Asegurar que las comunicaciones oficiales contengan los documentos anexos e inicien el flujo documental en el Aplicativo de Correspondencia"/>
    <s v="Control Vigente"/>
    <s v="Anexos de documentos de entrada y salida"/>
    <s v="Baron Peralta, Marco Antonio_x000a_Grajales Vergara, Lina Marcela"/>
    <s v="Camacho Luna Luna, Gladys"/>
    <s v="Ger Gestion Humana y Administrativa - Dir Servicios Administrativos"/>
    <s v="1/01/2024"/>
    <s v="31/12/2024"/>
    <s v="Con Autocontrol"/>
    <s v="Se anexa informe que concluye que para la radicación de comunicaciones externas oficiales, se realiza la recepción de los documentos en aplicativo de correspondencia CORI, así mismo, para las salidas que se  generan y que contienen anexos, en el babero de CORI se consigna el mensaje “contiene anexos físicos” y se diligencia el  formato de anexos de documentos, mencionando los documentos que se van adjuntar, para que el funcionario de operador postal encargado de relacionar en libros de correspondencia y hacer entrega a las áreas competentes tenga conocimiento y dé respuesta. "/>
    <s v="Con Monitoreo/Seguimiento"/>
    <s v="El medio de verificación difiere del soporte, se observa informe fechado el 17/12/2024 donde registran imagen de libro y planilla de correspondencia, por lo cual no se da cumplimiento al control._x000a_ Se debe ajustar la redacción del control conforme a lo establecido a la metodología del DAFP."/>
    <s v=""/>
    <s v="Control revisado"/>
    <s v="3/01/2025"/>
    <x v="1"/>
    <x v="4"/>
    <m/>
    <m/>
  </r>
  <r>
    <s v="RP-5206"/>
    <x v="13"/>
    <s v="FND-29438"/>
    <s v="R1-MPFD"/>
    <s v="Riesgos de corrupción"/>
    <s v="Abierto"/>
    <s v="MPFD-CP1: Mantener los accesos y privilegios de los usuarios a los aplicativos de la EAAB de acuerdo a las  funciones del área."/>
    <x v="2"/>
    <s v="Mantener los accesos y privilegios de los usuarios a los aplicativos de la EAAB de acuerdo a las  funciones del área."/>
    <s v="Control Vigente"/>
    <s v="Formulario SIMI Correo electrónico de la Mesa de Ayuda Lista de cuentas y permisos de la Dirección solicitado por la Dirección de Informática"/>
    <s v="Espitia Salas Salas, Heydi Elena Elena_x000a_Garay Niño, Alejandra Maria_x000a_Muñoz Adarve Adarve, Johanna"/>
    <s v="Camacho Luna Luna, Gladys"/>
    <s v="Ger de Tecnologia - Dir Informacion Tecnica y Geografica_x000a_Ger de Tecnologia - Dir Servicios de Informatica"/>
    <s v="1/01/2024"/>
    <s v="31/12/2024"/>
    <s v="Con Autocontrol"/>
    <s v="Se adjuntas los reportes obtenidos de los aplicativos archivo electrónico y firma electrónica; es importante tener en cuenta que las autorizaciones del uso de estas aplicaciones lo hace la Dirección Informática mediante los formularios GIA y la DITG los ejecuta. "/>
    <s v="Con Monitoreo/Seguimiento"/>
    <s v="Se debe ajustar el control teniendo en cuenta la metodología del diseño de controles del DAFP, se anexan listados en excel con el listado de usuarios que tienen acceso a firma electrónica y archivo electrónico; sin embargo, el control no da cumplimiento al medio de verificación Formulario SIMI Correo electrónico de la Mesa de Ayuda Lista de cuentas y permisos de la Dirección solicitado por la Dirección de Informática, por lo cual se considera que no es efectivo."/>
    <s v=""/>
    <s v="Control revisado"/>
    <s v="27/12/2024"/>
    <x v="1"/>
    <x v="4"/>
    <m/>
    <m/>
  </r>
  <r>
    <s v="RP-5236"/>
    <x v="13"/>
    <s v="FND-29442"/>
    <s v="R3-MPFD"/>
    <s v="Riesgos de gestión / estratégicos"/>
    <s v="Abierto"/>
    <s v="MPFD-CP21:  Cargue de información de proyecto técnicos. Asegurar la disponibilidad y acceso a la información de manera oportuna"/>
    <x v="2"/>
    <s v="Cargue de información de proyecto técnicos. Asegurar la disponibilidad y acceso a la información de manera oportuna"/>
    <s v="Control Vigente"/>
    <s v="Archivo Electrónico – CITE"/>
    <s v="Garay Niño, Alejandra Maria_x000a_Hernandez Peña, Fanny_x000a_Muñoz Adarve Adarve, Johanna"/>
    <s v="Camacho Luna Luna, Gladys"/>
    <s v="Ger de Tecnologia - Dir Informacion Tecnica y Geografica"/>
    <s v="1/01/2024"/>
    <s v="31/12/2024"/>
    <s v="Con Autocontrol"/>
    <s v="_x000a__x000a__x000a_ _x0009__x000a__x000a_ Se anexa el Informe de Cargues de Información efectuados en el Archivo Electrónico, con corte a diciembre del 2024._x000a__x0009__x000a_ _x000a__x000a_"/>
    <s v="Con Monitoreo/Seguimiento"/>
    <s v="Se debe ajustar la redacción del control conforme a lo establecido en la metodología del diseño de controles del DAFP._x000a_ El informe de fecha 13/812/2024 da cuenta de los cargues efectuados de enero a diciembre 12 de 2024: 837 Planos Cargados y 69 Fichas creadas de Récord de Obra Alcantarillado y Obras Acueducto, así como un total de 1882 Planos Cargados y 125 Fichas creadas de Proyectos de Acueducto y Alcantarillado en el Archivo Electrónico, en él se registran imagenes del archivo electrónico donde se efectúo el cargue de asignación número de proyecto."/>
    <s v=""/>
    <s v="Control revisado"/>
    <s v="3/01/2025"/>
    <x v="1"/>
    <x v="1"/>
    <m/>
    <m/>
  </r>
  <r>
    <s v="RP-5237"/>
    <x v="13"/>
    <s v="FND-29442"/>
    <s v="R3-MPFD"/>
    <s v="Riesgos de gestión / estratégicos"/>
    <s v="Abierto"/>
    <s v="MPFD-CP22: Revisión  y aprobación por parte del líder del proceso. Asegurar la confiabilidad y disponibilidad de los documentos a través de la aprobación por parte de los líderes de cada uno de los procesos"/>
    <x v="2"/>
    <s v="Revisión  y aprobación por parte del líder del proceso. Asegurar la confiabilidad y disponibilidad de los documentos a través de la aprobación por parte de los líderes de cada uno de los procesos"/>
    <s v="Control Vigente"/>
    <s v="Número de Solicitud asignada en el aplicativo mapa de procesos"/>
    <s v="Benavides Torres, Gina Marcela"/>
    <s v="Camacho Luna Luna, Gladys"/>
    <s v="Ger Planeamiento y Control - Dir Gestion de Calidad y Procesos"/>
    <s v="1/01/2024"/>
    <s v="31/12/2024"/>
    <s v="Con Autocontrol"/>
    <s v="_x000a__x000a__x000a_ _x0009__x000a__x000a__x000a__x000a__x000a_ _x0009__x000a__x000a_ Se adjunta archivo con los número de Solicitud asignada en el aplicativo mapa de procesos_x000a__x0009__x000a_ _x000a__x000a__x000a__x0009__x000a_ _x000a__x000a_"/>
    <s v="Con Monitoreo/Seguimiento"/>
    <s v="No es claro como la trazabilidad de solicitudes en excel dan cuenta del control, se requiere ajustar el control de acuerdo con lo contemplado en la metodología del diseño de controles del DAFP."/>
    <s v=""/>
    <s v="Control revisado"/>
    <s v="3/01/2025"/>
    <x v="1"/>
    <x v="2"/>
    <m/>
    <m/>
  </r>
  <r>
    <s v="RP-5216"/>
    <x v="13"/>
    <s v="FND-29440"/>
    <s v="R4-MPFD"/>
    <s v="Riesgos de gestión / estratégicos"/>
    <s v="Abierto"/>
    <s v="MPFD-CP23: Revisar, depurar y retirar material metálico para no causar deterioro de los documentos"/>
    <x v="2"/>
    <s v="Revisar, depurar y retirar material metálico para no causar deterioro de los documentos "/>
    <s v="Control Vigente"/>
    <s v="MPFD0301F08 Referencia Cruzada"/>
    <s v="Baron Peralta, Marco Antonio_x000a_Grajales Vergara, Lina Marcela"/>
    <s v="Camacho Luna Luna, Gladys"/>
    <s v="Ger Gestion Humana y Administrativa - Dir Servicios Administrativos"/>
    <s v="1/01/2024"/>
    <s v="31/12/2024"/>
    <s v="Con Autocontrol"/>
    <s v="Se anexa el formato de referencia cruzada, es importante aclarar que según observaciones realizadas, desde el proceso de Gestión Documental se viene actualizando la matriz de riesgo con el fin de subsanar la observaciones realizadas."/>
    <s v="Con Monitoreo/Seguimiento"/>
    <s v="Se da cumplimiento al control, se evidencia formatos de referencia cruzada para el período evaluado.  Se requiere ajustar la redacción del control acorde con la metodología del diseño de controles del DAFP."/>
    <s v=""/>
    <s v="Control revisado"/>
    <s v="3/01/2025"/>
    <x v="1"/>
    <x v="1"/>
    <m/>
    <m/>
  </r>
  <r>
    <s v="RP-5234"/>
    <x v="13"/>
    <s v="FND-29442"/>
    <s v="R3-MPFD"/>
    <s v="Riesgos de gestión / estratégicos"/>
    <s v="Abierto"/>
    <s v="MPFD-CP24: Generar las entradas y salidas de comunicaciones  oficiales en caso de fallas en el Aplicativo de Correspondencia"/>
    <x v="2"/>
    <s v="Generar las entradas y salidas de comunicaciones  oficiales en caso de fallas en el Aplicativo de Correspondencia"/>
    <s v="Control Vigente"/>
    <s v="Documento de referencia en Aplicativo de Correspondencia"/>
    <s v="Baron Peralta, Marco Antonio_x000a_Grajales Vergara, Lina Marcela"/>
    <s v="Camacho Luna Luna, Gladys"/>
    <s v="Ger Gestion Humana y Administrativa - Dir Servicios Administrativos"/>
    <s v="1/01/2024"/>
    <s v="31/12/2024"/>
    <s v="Con Autocontrol"/>
    <s v="Se anexa informe que concluye que durante los meses de septiembre, octubre, noviembre y diciembre de 2024 no se presentaron fallas en el fluido eléctrico que afectaran la normal el acceso y/o consulta de la información al Aplicativo de Correspondencia, por ende, no fue requerido implementar el plan de contingencia."/>
    <s v="Con Monitoreo/Seguimiento"/>
    <s v="Se presenta informe fechado el 17/12/2024, anexo que difiere del medio de verificación, por lo cual no se cumple el control._x000a_ Se requiere ajustar la redacción del control conforme a la metodología del DAFP"/>
    <s v=""/>
    <s v="Control revisado"/>
    <s v="3/01/2025"/>
    <x v="1"/>
    <x v="4"/>
    <m/>
    <m/>
  </r>
  <r>
    <s v="RP-5212"/>
    <x v="13"/>
    <s v="FND-29439"/>
    <s v="R5-MPFD"/>
    <s v="Riesgos de gestión / estratégicos"/>
    <s v="Abierto"/>
    <s v="MPFD-CP26: Establecer los lineamientos para dar respuesta a los diferentes tipos de comunicaciones oficiales (Número de consecutivo del aplicativo, Fecha de emisión correspondiente a la del aplicativo, Firma del responsable de la respuesta, Datos del destinatario)."/>
    <x v="2"/>
    <s v="Establecer los lineamientos para dar respuesta a los diferentes tipos de comunicaciones oficiales (Número de consecutivo del aplicativo, Fecha de emisión correspondiente a la del aplicativo, Firma del responsable de la respuesta, Datos del destinatario). "/>
    <s v="Control Vigente"/>
    <s v="Formulario Correspondencia Documento de Salida (Aplicativo de Correspondencia), Libro de registro de anexos físicos, MPFD0205F01 Anexos de documentos de entrada y salida. MPFD0302F01 Entrega y Recepción de documentos, MPFD0302F13 Marquilla Envío."/>
    <s v="Baron Peralta, Marco Antonio_x000a_Grajales Vergara, Lina Marcela"/>
    <s v="Camacho Luna Luna, Gladys"/>
    <s v="Ger Gestion Humana y Administrativa - Dir Servicios Administrativos"/>
    <s v="1/01/2024"/>
    <s v="31/12/2024"/>
    <s v="Con Autocontrol"/>
    <s v="Se anexa informe, el cual concluye que en todos los casos se propende por enviar y entregar de manera efectiva y eficiente los comunicados expedidos por las áreas como respuesta a las diferentes peticiones y/o requerimientos de los peticionarios, usando los canales disponibles de entrega que autoriza la legislación en materia de comunicación de respuestas."/>
    <s v="Con Monitoreo/Seguimiento"/>
    <s v="Se debe ajustar la redacción de control acorde con la metodología del diseño de controles del DAFP._x000a_ Las evidencias presentadas como son informe fechado el 17/12/2024 difiere del medio de control Formulario Correspondencia Documento de Salida (Aplicativo de Correspondencia), Libro de registro de anexos físicos, MPFD0205F01 Anexos de documentos de entrada y salida. MPFD0302F01 Entrega y Recepción de documentos, MPFD0302F13 Marquilla Envío, por lo cual no se da cumplimiento al control descrito."/>
    <s v=""/>
    <s v="Control revisado"/>
    <s v="7/01/2025"/>
    <x v="1"/>
    <x v="4"/>
    <m/>
    <m/>
  </r>
  <r>
    <s v="RP-5213"/>
    <x v="13"/>
    <s v="FND-29439"/>
    <s v="R5-MPFD"/>
    <s v="Riesgos de gestión / estratégicos"/>
    <s v="Abierto"/>
    <s v="MPFD-CP27: Seguimiento a la notificación de comunicaciones oficiales."/>
    <x v="2"/>
    <s v="Seguimiento a la notificación de comunicaciones oficiales. "/>
    <s v="Control Vigente"/>
    <s v="Citación Acta de Notificación personal ó Notificación por aviso, Notificación electrónica, Publicación por Página Web o cartelera Planilla listado de envíos del aplicativo de correspondencia Guía de entrega Correo de la relación diaria de las Guías de correo notificado"/>
    <s v="Baron Peralta, Marco Antonio_x000a_Grajales Vergara, Lina Marcela"/>
    <s v="Camacho Luna Luna, Gladys"/>
    <s v="Ger Gestion Humana y Administrativa - Dir Servicios Administrativos"/>
    <s v="1/01/2024"/>
    <s v="31/12/2024"/>
    <s v="Con Autocontrol"/>
    <s v="Se anexa informe, el cual concluye que la generación de salidas de respuestas a peticiones de usuarios se diligencia a través del aplicativo de correspondencia CORI,  mediante el formato de salida, este asigna un número único de salida la cual se identifica con la sigla S-2024-XXX y consecutivo; los funcionarios con el rol de radicador de salidas de correspondencia cargan los documentos junto con sus anexos y diligencian  el  formato de anexos mencionando los documentos que se van adjuntar (cuando los contiene), una vez llegan a vista de impresión de anexos, los funcionarios del proceso de correspondencia se encargan de realizar la revisión y verificación de datos que contiene para el envió, una vez revisado, se efectúan planillas de 40 envíos y luego a través de correo electrónico a operadorpostal@acueducto.com.co, remite una base en Excel que contiene los datos de los documentos que fueron planillados, para el tipo de correo notificado se envía citación a los usuarios que decidan su notificación al predio, para que se acerquen a las oficinas de central de operaciones a Notificación personal, si al cabo de 5 días de expedida esta citación el usuario no se presenta, al día sexto se genera la notificación por aviso que consiste en el envío del aviso junto con el acto administrativo, si esta notificación no se surte por no entrega en el predio por las causales de No entregado, no existe, rehusado, Cerrado, Fuerza mayor, dirección errada, fallecido, etc. se publican en la página Web, y en cartelera de la sala corporativa de Central de Operaciones. Para los casos que el usuario acepto la notificación a correo electrónico se envía aviso junto con acto administrativo a través de los correos de certimail, que son certificados por operador postal para la remisión de acuses. "/>
    <s v="Con Monitoreo/Seguimiento"/>
    <s v="El anexo informe fechado el 17 de diciembre/2024, no da cuenta del total de notificaciones personal o por aviso se efectuaron durante el período evaluado, se registran imagenes de citación para notificación personal, notificación electrónica, publicación en página web y cartelera, planilla  lista de envíos; sin embargo, el control no es efectivo._x000a_ Se requiere ajustar el control de acuerdo con la metodología del diseño de controles del DAFP-"/>
    <s v=""/>
    <s v="Control revisado"/>
    <s v="7/01/2025"/>
    <x v="1"/>
    <x v="2"/>
    <m/>
    <m/>
  </r>
  <r>
    <s v="RP-5235"/>
    <x v="13"/>
    <s v="FND-29442"/>
    <s v="R3-MPFD"/>
    <s v="Riesgos de gestión / estratégicos"/>
    <s v="Abierto"/>
    <s v="MPFD-CP29: Realizar la radicación de las comunicaciones oficiales de los diferentes usuarios exportándolos a un archivo plano para ser radicados en el aplicativo de correspondencia"/>
    <x v="2"/>
    <s v="Realizar la radicación de las comunicaciones oficiales de los diferentes usuarios exportándolos a un archivo plano para ser radicados en el aplicativo de correspondencia"/>
    <s v="Control Vigente"/>
    <s v="Archivo plano de correos radicados"/>
    <s v="Baron Peralta, Marco Antonio_x000a_Grajales Vergara, Lina Marcela"/>
    <s v="Camacho Luna Luna, Gladys"/>
    <s v="Ger Gestion Humana y Administrativa - Dir Servicios Administrativos"/>
    <s v="1/01/2024"/>
    <s v="31/12/2024"/>
    <s v="Con Autocontrol"/>
    <s v="Se anexa informe que concluye que la Dirección de Servicios Administrativos no ha recibido multa, sanción o requerimiento por parte de entes de control o Superintendencia de Servicios Públicos donde se identifique que se ha incurrido en una entrega extemporánea, por ende, no hay evidencias que aportar."/>
    <s v="Con Monitoreo/Seguimiento"/>
    <s v="La redacción del control debe ajustarse de acuerdo con la metodología del diseño de controles del DAFP._x000a_ La evidencia presenta informe fechado el 17/12/2024 donde concluye que se han recibido multa, sanción o requerimiento por parte de entes de control o Superintendencia de Servicios Públicos donde se identifique que se ha incurrido en una entrega extemporánea; sin embargo, no se da cumplimiento al medio de verificación: Archivo plano de correos radicados. No hay efectividad en el control. "/>
    <s v=""/>
    <s v="Control revisado"/>
    <s v="7/01/2025"/>
    <x v="1"/>
    <x v="4"/>
    <m/>
    <m/>
  </r>
  <r>
    <s v="RP-6005"/>
    <x v="13"/>
    <s v="FND-29442"/>
    <s v="R3-MPFD"/>
    <s v="Riesgos de gestión / estratégicos"/>
    <s v="Abierto"/>
    <s v="MPFD-CP30: Seguimiento a control de tiempos de solicitudes Aplicativo Mapa de Procesos"/>
    <x v="2"/>
    <s v="R3-MPFD-CA7  Inoportunidad, omisión o error en la publicación del documento en el Aplicativo Mapa de Procesos"/>
    <s v="Control Vigente"/>
    <s v="Trazabilidad solicitudes documentales"/>
    <s v="Benavides Torres, Gina Marcela"/>
    <s v="Camacho Luna Luna, Gladys"/>
    <s v="Ger Planeamiento y Control - Dir Gestion de Calidad y Procesos"/>
    <s v="1/01/2024"/>
    <s v="31/12/2024"/>
    <s v="Con Autocontrol"/>
    <s v="_x000a__x000a__x000a_ _x0009__x000a__x000a__x000a__x000a__x000a_ _x0009__x000a__x000a_ Se adjunta archivo de trazabilidad de solicitudes se hace seguimiento de tiempos desde la realización de la solicitud, asignación, elaboración (analista) y aprobación (líder del proceso), adicional se adjunta la evidencia de correos relacionando las solicitudes pendientes de tiempo de gestión_x000a__x0009__x000a_ _x000a__x000a__x000a__x0009__x000a_ _x000a__x000a_"/>
    <s v="Con Monitoreo/Seguimiento"/>
    <s v="Aunque se cumple con el medio de verificación, no es claro cual es el control. La redacción del control debe se ajustada acorde con la metodología del diseño de controles del DAFP_x000a_  "/>
    <s v=""/>
    <s v="Control revisado"/>
    <s v="7/01/2025"/>
    <x v="1"/>
    <x v="1"/>
    <m/>
    <m/>
  </r>
  <r>
    <s v="RP-5228"/>
    <x v="13"/>
    <s v="FND-29442"/>
    <s v="R3-MPFD"/>
    <s v="Riesgos de gestión / estratégicos"/>
    <s v="Abierto"/>
    <s v="MPFD-CP31:  Asegurar la disponibilidad y acceso a la información de manera oportuna en los documentos digitalizados."/>
    <x v="2"/>
    <s v=" Asegurar la disponibilidad y acceso a la información de manera oportuna en los documentos digitalizados."/>
    <s v="Control Vigente"/>
    <s v="MPFT0401F06 Asignación De Número De Récord de Obra Archivo Electrónico - CITe"/>
    <s v="Garay Niño, Alejandra Maria_x000a_Hernandez Peña, Fanny_x000a_Muñoz Adarve Adarve, Johanna"/>
    <s v="Camacho Luna Luna, Gladys"/>
    <s v="Ger de Tecnologia - Dir Informacion Tecnica y Geografica"/>
    <s v="1/01/2024"/>
    <s v="31/12/2024"/>
    <s v="Con Autocontrol"/>
    <s v="Se adjuntan los formatos en los cuales se registran el seguimiento por parte del SIGUE de los proyectos"/>
    <s v="Con Monitoreo/Seguimiento"/>
    <s v="Se da cumplimiento al medio de verificación con evidencias que demuestran la asignación de número de obra en el achivo electrónico; sin embargo, se requiere ajustar la redacción del control según la metodología del diseño de controles del DAFP."/>
    <s v=""/>
    <s v="Control revisado"/>
    <s v="7/01/2025"/>
    <x v="1"/>
    <x v="1"/>
    <m/>
    <m/>
  </r>
  <r>
    <s v="RP-5219"/>
    <x v="13"/>
    <s v="FND-29441"/>
    <s v="R2-MPFD"/>
    <s v="Riesgos de gestión / estratégicos"/>
    <s v="Abierto"/>
    <s v="MPFD-CP7: Evitar la pérdida de los documentos controlando el préstamo de los mismos"/>
    <x v="2"/>
    <s v="Evitar la pérdida de los documentos controlando el préstamo de los mismos. "/>
    <s v="Control Vigente"/>
    <s v="MPFD0301F04 Hoja de control expediente, MPFD0401F04 Afuera, MPFD0401F03 Control de consulta, préstamo y devolución de información  Cuando aplique: MPFD0401F05 Cadena de custodia y MPFD0401F06 Acuerdo de confidencialidad MPFD0401F02 Solicitud consulta préstamo información, MPFD0401F01 Solicitud de soportes documentales ARCHIVO DE SUSCRIPTORES: MPFD0401F01 Solicitud de Soportes Documentales, MPFD0302F21 Cadena de Custodia."/>
    <s v="Baron Peralta, Marco Antonio_x000a_Grajales Vergara, Lina Marcela"/>
    <s v="Camacho Luna Luna, Gladys"/>
    <s v="Ger Gestion Humana y Administrativa - Dir Servicios Administrativos"/>
    <s v="1/01/2024"/>
    <s v="31/12/2024"/>
    <s v="Con Autocontrol"/>
    <s v="Se anexa los formatos MPFD401F11-01 de Consulta, préstamo y devolución de documentos de expedientes del archivo central para los meses de agosto, septiembre, octubre y noviembre de 2024,  asi mismo, se remite los compromisos de confidencialidad 13 dependencias. "/>
    <s v="Con Monitoreo/Seguimiento"/>
    <s v="Se adjuntan evidencias parciales del medio de verificación, como son: , MPFD0401F03 Control de consulta, préstamo y devolución de información y los compromisos de confidencialidad de algunas áreas, no adjuntan MPFD0301F04 Hoja de control,  expediente, MPFD0401F04 Afuera, MPFD0401F01 Solicitud de soportes documentales ARCHIVO DE SUSCRIPTORES: MPFD0401F01 Solicitud de Soportes Documentales, MPFD0302F21 Cadena de Custodia; por lo tanto no hay efectividad en el control._x000a_ Adicionalmente se requiere ajustar la redacción del control conforme a la metodología del diseño de controles del DAFP."/>
    <s v=""/>
    <s v="Control revisado"/>
    <s v="7/01/2025"/>
    <x v="1"/>
    <x v="2"/>
    <m/>
    <m/>
  </r>
  <r>
    <s v="RP-5215"/>
    <x v="13"/>
    <s v="FND-29440_x000a_FND-29441"/>
    <s v="R4-MPFD_x000a_R2-MPFD"/>
    <s v="Riesgos de gestión / estratégicos"/>
    <s v="Abierto"/>
    <s v="MPFD-CP8: Garantizar las condiciones locativas y ambientales para la conservación de los documentos del Archivo Central de la Empresa."/>
    <x v="2"/>
    <s v="Garantizar las condiciones locativas y ambientales para la conservación de los documentos del Archivo Central de la Empresa"/>
    <s v="Control Vigente"/>
    <s v="Informe de gestión   condiciones ambientales presentado por el contratista "/>
    <s v="Baron Peralta, Marco Antonio_x000a_Grajales Vergara, Lina Marcela"/>
    <s v="Camacho Luna Luna, Gladys"/>
    <s v="Ger Gestion Humana y Administrativa - Dir Servicios Administrativos"/>
    <s v="1/01/2024"/>
    <s v="31/12/2024"/>
    <s v="Con Autocontrol"/>
    <s v="Se reportó Bitacora de Limpieza de los meses de abril, mayo, junio y julio. Así mismo se reportó los informes de gestión de los meses de agosto, septiembre, octubre y noviembre de 2024; del contrato 2-09-14500-0549-2024 presentados por el contratista EGS-Soluciones en el cual se evidencia el reporte de medición en lo concerniente a las condiciones locativas y ambientales para la conservación de los documentos del Archivo Central de la Empresa. "/>
    <s v="Con Monitoreo/Seguimiento"/>
    <s v="Se da cumplimiento parcial al medio de verificación, no se anexan los informes de gestión del contrato. Los anexos corresponden a informes dados por la firma contratista EGS SOLUCIONES correspondiente a los meses de agosto a noviembre/24 donde registra mensualmente la medición y seguimiento de temperatura y humedad relativa en 3 puntos de la bodega donde está ubicado el archivo central de la EAAB_x000a_ Se requiere que la redacción del control sea ajustado acorde con la metodología del diseño de controles del DAFP"/>
    <s v=""/>
    <s v="Control revisado"/>
    <s v="7/01/2025"/>
    <x v="1"/>
    <x v="2"/>
    <m/>
    <m/>
  </r>
  <r>
    <s v="RP-5221"/>
    <x v="13"/>
    <s v="FND-29441"/>
    <s v="R2-MPFD"/>
    <s v="Riesgos de gestión / estratégicos"/>
    <s v="Abierto"/>
    <s v="MPFD-CP9:  Lograr una búsqueda con oportunidad de los documentos solicitados por las áreas o usuarios"/>
    <x v="2"/>
    <s v="Lograr una búsqueda con oportunidad de los documentos solicitados por las áreas o usuarios  "/>
    <s v="Control Vigente"/>
    <s v="MPFD0301F05 Formato Único de Inventario Documental FUID de todas las áreas"/>
    <s v="Baron Peralta, Marco Antonio_x000a_Grajales Vergara, Lina Marcela"/>
    <s v="Camacho Luna Luna, Gladys"/>
    <s v="Ger Gestion Humana y Administrativa - Dir Servicios Administrativos"/>
    <s v="1/01/2024"/>
    <s v="31/12/2024"/>
    <s v="Con Autocontrol"/>
    <s v="Dando claridad que los inventarios anexos están verificados en el diligenciamiento del formato por parte del proceso de Gestión Documental, asi mismo, se remite memorando interno 1451001-2024-1710 con la solicitud de los inventarios para el segundo semestre. Se anexan los inventarios documentales de los archivos de gestión reportado por 40 dependencias abajo relacionadas, es importante aclarar, que los formatos FUID no se encuentran firmados teniendo en cuenta que los expedientes a la fecha no se encuentran cerrados su tramite administrativo. _x000a_  _x000a__x000a__x000a__x000a__x000a_ CODIGO DEPENDENCIA_x000a__x0009__x000a__x000a_ ÁREA RESPONSABLE_x000a__x0009__x000a__x000a_ UBICACIÓN ARCHIVO DE GESTION_x000a__x0009__x000a_ _x0009__x000a_ _x000a__x000a_ _x0009__x000a_ _x000a__x000a__x000a_ 1050001_x000a__x0009__x000a__x000a_ Oficina de Control Interno y Gestión_x000a__x0009__x000a__x000a_ Central de Operaciones edificio comercial zona 2 _x000a__x0009__x000a_ _x0009__x000a_ _x000a__x000a__x000a_ 1060001_x000a__x0009__x000a__x000a_ Oficina de Control Disciplinario Interno_x000a__x0009__x000a__x000a_ Casa Bety _x000a__x0009__x000a_ _x0009__x000a_ _x000a__x000a__x000a_ 1110001_x000a__x0009__x000a__x000a_ Secretaria General_x000a__x0009__x000a__x000a_ Central de Operaciones pizo 3_x000a__x0009__x000a_ _x0009__x000a_ _x000a__x000a__x000a_ 1190001_x000a__x0009__x000a__x000a_ Dirección Contratación y Compras_x000a__x0009__x000a__x000a_ Central de Operaciones-Cabañas piso 1_x000a__x0009__x000a_ _x0009__x000a_ _x000a__x000a__x000a_ 1180001_x000a__x0009__x000a__x000a_ Dirección Seguros_x000a__x0009__x000a__x000a_ Central de Operaciones Piso 6_x000a__x0009__x000a_ _x0009__x000a_ _x000a__x000a__x000a_ 1150001_x000a__x0009__x000a__x000a_ Direccion Seguridad_x000a__x0009__x000a__x000a_ Central de Operaciones - Dirección Seguridad - Piso 6_x000a__x0009__x000a_ _x0009__x000a_ _x000a__x000a__x000a_ 1510001_x000a__x0009__x000a__x000a_ Gerencia Jurídica_x000a__x0009__x000a__x000a_ Central de Operaciones Piso 2_x000a__x0009__x000a_ _x0009__x000a_ _x000a__x000a__x000a_ 1520001_x000a__x0009__x000a__x000a_ Oficina Asesoría Legal_x000a__x0009__x000a__x000a_ Central Operaciones - Gerencia Jurídica Piso 2_x000a__x0009__x000a_ _x0009__x000a_ _x000a__x000a__x000a_ 1530001_x000a__x0009__x000a__x000a_ Oficina Asesora De Representación_x000a__x0009__x000a__x000a_ Central de Operaciones Piso 2_x000a__x0009__x000a_ _x0009__x000a_ _x000a__x000a__x000a_ Judicial Y Actuación Administrativa_x000a__x0009__x000a_ _x0009__x000a_ _x000a__x000a__x000a_ 1210001_x000a__x0009__x000a__x000a_ Gerencia Corporativa de Planeamiento y Control_x000a__x0009__x000a__x000a_ Central Operaciones piso 2_x000a__x0009__x000a_ _x0009__x000a_ _x000a__x000a__x000a_ 1250001_x000a__x0009__x000a__x000a_ Dirección Gestión Calidad y Procesos_x000a__x0009__x000a__x000a_ Puerta de vidrio al fondo_x000a__x0009__x000a_ _x0009__x000a_ _x000a__x000a__x000a_ 1220001_x000a__x0009__x000a__x000a_ Dirección Planeación y Control de Resultado Corporativos_x000a__x0009__x000a__x000a_  _x000a__x0009__x000a_ _x0009__x000a_ _x000a__x000a__x000a_ 1230001_x000a__x0009__x000a__x000a_ Dirección Planeación y Control de Inversiones_x000a__x0009__x000a__x000a_  _x000a__x0009__x000a_ _x0009__x000a_ _x000a__x000a__x000a_ 1240001_x000a__x0009__x000a__x000a_ Dirección Planeación y Control Rentabilidad, Gastos y Costos_x000a__x0009__x000a__x000a_  _x000a__x0009__x000a_ _x0009__x000a_ _x000a__x000a__x000a_ 1310001_x000a__x0009__x000a__x000a_ Gerencia Corporativa Financiera_x000a__x0009__x000a__x000a_ Central de Operaciones - Piso 1_x000a__x0009__x000a_ _x0009__x000a_ _x000a__x000a__x000a_ 1360001_x000a__x0009__x000a__x000a_ Dirección Tributaria_x000a__x0009__x000a__x000a_ Sótano-Central de Operaciones _x000a__x0009__x000a_ _x0009__x000a_ _x000a__x000a__x000a_ 1320001_x000a__x0009__x000a__x000a_ Dirección Jurisdicción Coactiva_x000a__x0009__x000a__x000a_ Sótano-Central de Operaciones _x000a__x0009__x000a_ _x0009__x000a_ _x000a__x000a__x000a_ 1410001_x000a__x0009__x000a__x000a_ Gerencia Corporativa Gestión Humana y Administrativa_x000a__x0009__x000a__x000a_ Central de Operaciones - Piso 3_x000a__x0009__x000a_ _x0009__x000a_ _x000a__x000a__x000a_ 1472001_x000a__x0009__x000a__x000a_ División Almacenes_x000a__x0009__x000a__x000a_ Central_x000a__x0009__x000a_ _x0009__x000a_ _x000a__x000a__x000a_ 1421001_x000a__x0009__x000a__x000a_ Dirección Mejoramiento Calidad de Vida_x000a__x0009__x000a__x000a_ Cenral de operaiones piso 3_x000a__x0009__x000a_ _x0009__x000a_ _x000a__x000a__x000a_ 2532001_x000a__x0009__x000a__x000a_ División Sistema Norte Abastecimiento _x000a__x0009__x000a__x000a_ Central de Operaciones_x000a__x0009__x000a_ _x0009__x000a_ _x000a__x000a__x000a_ 2533001_x000a__x0009__x000a__x000a_ División Sistema Sur Abastecimiento _x000a__x0009__x000a__x000a_ Planta El Dorado_x000a__x0009__x000a_ _x0009__x000a_ _x000a__x000a__x000a_ 2532501_x000a__x0009__x000a__x000a_ División Sistema de Tibitoc Abastecimiento _x000a__x0009__x000a__x000a_ Central de Operaciones_x000a__x0009__x000a_ _x0009__x000a_ _x000a__x000a__x000a_ 2523001_x000a__x0009__x000a__x000a_ Division Juridica  Predial_x000a__x0009__x000a__x000a_ Edificio obras Civiles - Piso 1_x000a__x0009__x000a_ _x0009__x000a_ _x000a__x000a__x000a_ 2522001_x000a__x0009__x000a__x000a_ Division Tecnica  Predial_x000a__x0009__x000a__x000a_ Edificio obras Civiles - Piso 1_x000a__x0009__x000a_ _x0009__x000a_ _x000a__x000a__x000a_ 3121001_x000a__x0009__x000a__x000a_ División Atención al Cliente Zona 1_x000a__x0009__x000a__x000a_ Oficina Prado Veraniego, zona 1, piso 4_x000a__x0009__x000a_ _x0009__x000a_ _x000a__x000a__x000a_ 3210001_x000a__x0009__x000a__x000a_ Gerencia Zona 2_x000a__x0009__x000a__x000a_ Central de Operaciones - edificio comercial zona 2, piso 2_x000a__x0009__x000a_ _x0009__x000a_ _x000a__x000a__x000a_ 3220001_x000a__x0009__x000a__x000a_ Dirección Servicio Comercial Zona 2_x000a__x0009__x000a__x000a_ Central de Operaciones - Edificio Antiguo taller (D1) - Piso 2_x000a__x0009__x000a_ _x0009__x000a_ _x000a__x000a__x000a_ 3221001_x000a__x0009__x000a__x000a_ División Atención al Cliente Zona 2_x000a__x0009__x000a__x000a_ Central de Operaciones - Edificio Antiguo taller (D1) - Piso 2_x000a__x0009__x000a_ _x0009__x000a_ _x000a__x000a__x000a_ 3222001_x000a__x0009__x000a__x000a_ División Operación Comercial Zona 2_x000a__x0009__x000a__x000a_ Central de Operaciones - Edificio Antiguo taller (D1) - Piso 2_x000a__x0009__x000a_ _x0009__x000a_ _x000a__x000a__x000a_ 3231001_x000a__x0009__x000a__x000a_ Dirección Servicio Acueducto y Alcantarillado Zona 2_x000a__x0009__x000a__x000a_ Central de Operaciones - edificio comercial zona 2, piso 2_x000a__x0009__x000a_ _x0009__x000a_ _x000a__x000a__x000a_ 3422001_x000a__x0009__x000a__x000a_ División Operación Comercial Zona 4_x000a__x0009__x000a__x000a_ Santa Lucia, piso 1_x000a__x0009__x000a_ _x0009__x000a_ _x000a__x000a__x000a_ 3431001_x000a__x0009__x000a__x000a_ Dirección Servicio Acueducto y Alcantarillado Zona 4_x000a__x0009__x000a__x000a_ Zona 4, antiguo edificio comercial, piso 1 _x000a__x0009__x000a_ _x0009__x000a_ _x000a__x000a__x000a_ 3433002_x000a__x0009__x000a__x000a_ División Servicio Alcantarillado Zona 4_x000a__x0009__x000a__x000a_ Santa Lucia_x000a__x0009__x000a_ _x0009__x000a_ _x000a__x000a__x000a_ 3050001_x000a__x0009__x000a__x000a_ Dirección Apoyo Técnico _x000a__x0009__x000a__x000a_ Edificio central de operaciones; 7 piso al fondo a la derecha-izquierda; 2 piso frente a planta fisica_x000a__x0009__x000a_ _x0009__x000a_ _x000a__x000a__x000a_ 2620001_x000a__x0009__x000a__x000a_ Dirección Ingeniería Especializada_x000a__x0009__x000a__x000a_ Central de Operaciones-Cabañas piso 1_x000a__x0009__x000a_ _x0009__x000a_ _x000a__x000a__x000a_ 2661001_x000a__x0009__x000a__x000a_ Dirección Información Técnica y Geográfica_x000a__x0009__x000a__x000a_ CITE ' Casa Azul Carvajal_x000a__x0009__x000a_ _x0009__x000a_ _x000a__x000a__x000a_ AK 72 #37-87 Sur_x000a__x0009__x000a_ _x0009__x000a_ _x000a__x000a__x000a_ Central de Operaciones -Piso 3 de la comercial_x000a__x0009__x000a_ _x0009__x000a_ _x000a__x000a__x000a_ 2410001_x000a__x0009__x000a__x000a_ Gerencia Corporativa Ambiental_x000a__x0009__x000a__x000a_ Central de Operaciones- piso 7 _x000a__x0009__x000a_ _x0009__x000a_ _x000a__x000a__x000a_ 2420001_x000a__x0009__x000a__x000a_ Dirección Saneamiento Ambiental_x000a__x0009__x000a__x000a_ Central de Operaciones- piso 7 _x000a__x0009__x000a_ _x0009__x000a_ _x000a__x000a__x000a_ 2430001_x000a__x0009__x000a__x000a_ Dirección Gestión Ambiental Sistema Hídrico _x000a__x0009__x000a__x000a_ Central de Operaciones- piso 7 _x000a__x0009__x000a_ _x0009__x000a_ _x000a__x000a_"/>
    <s v="Con Monitoreo/Seguimiento"/>
    <s v="No se da cumplimiento al medio de verificación: MPFD0301F05 Formato Único de Inventario Documental FUID de todas las áreas, y aunque se presentan FUID de algunas áreas estos formatos no se encuentran diligenciados en su totalidad. Control no efectivo._x000a_ Se requiere que la redacción del riesgo sea ajustada de acuerdo con la metodología del diseño de controles del DAFP."/>
    <s v=""/>
    <s v="Control revisado"/>
    <s v="7/01/2025"/>
    <x v="1"/>
    <x v="1"/>
    <m/>
    <m/>
  </r>
  <r>
    <s v="RP-5209"/>
    <x v="13"/>
    <s v="FND-29438"/>
    <s v="R1-MPFD"/>
    <s v="Riesgos de corrupción"/>
    <s v="Abierto"/>
    <s v="MPFD-CC4: Verificar la integridad y completitud del cargue de la información"/>
    <x v="0"/>
    <s v="Verificar la integridad y completitud del cargue de la información"/>
    <s v="Control Vigente"/>
    <s v="Pantallazos de cargue en el  archivo electrónico"/>
    <s v="Garay Niño, Alejandra Maria_x000a_Hernandez Peña, Fanny_x000a_Muñoz Adarve Adarve, Johanna"/>
    <s v="Camacho Luna Luna, Gladys"/>
    <s v="Ger de Tecnologia - Dir Informacion Tecnica y Geografica"/>
    <s v="1/01/2024"/>
    <s v="31/12/2024"/>
    <s v="Con Autocontrol"/>
    <s v="Se adjunta el inventario de las fichas generadas así como las estadísticas con corte al 11 de diciembre del  2024"/>
    <s v="Con Monitoreo/Seguimiento"/>
    <s v="Se presenta informe fechado el 113/812/2024 donde a través de estadísticas demuestran que de enero a diciembre 12 de 2024  se ha verificado la integridad y completitud del cargue de la información de 837 Planos Cargados y 69 Fichas creadas de Récord de Obra Alcantarillado y Obras Acueducto, así como un total de 1882 Planos Cargados y 125 Fichas creadas de Proyectos de Acueducto y Alcantarillado en el Archivo Electrónico; en el informe se muestran pantallazos de cargue en el  archivo electrónico._x000a_ Con lo cual se da seguimiento al control."/>
    <s v=""/>
    <s v="Control revisado"/>
    <s v="27/12/2024"/>
    <x v="1"/>
    <x v="1"/>
    <s v="Al ser control correctivo, este no debe identificarse en un riesgo de corrupción"/>
    <m/>
  </r>
  <r>
    <s v="RP-5210"/>
    <x v="13"/>
    <s v="FND-29438"/>
    <s v="R1-MPFD"/>
    <s v="Riesgos de corrupción"/>
    <s v="Abierto"/>
    <s v="MPFD-CC5: Realizar la búsqueda de los documentos en el archivo electrónico"/>
    <x v="0"/>
    <s v="Realizar la búsqueda de los documentos en el archivo electrónico."/>
    <s v="Control Vigente"/>
    <s v="Pantallazos de búsqueda de documentos SUG el  archivo electrónico"/>
    <s v="Benavides Torres, Gina Marcela_x000a_Delgado Munevar Munevar, Aura Patricia Patricia"/>
    <s v="Camacho Luna Luna, Gladys"/>
    <s v="Ger Planeamiento y Control - Dir Gestion de Calidad y Procesos"/>
    <s v="1/01/2024"/>
    <s v="31/12/2024"/>
    <s v="Con Autocontrol"/>
    <s v="_x000a__x000a__x000a_ _x0009__x000a__x000a__x000a__x000a__x000a_ _x0009__x000a__x000a_ Durante el periodo no se activó el control, ya que no se  realizaron búsquedas de documentos del SUG en el archivo electrónico._x000a__x0009__x000a_ _x000a__x000a__x000a__x0009__x000a_ _x000a__x000a_"/>
    <s v="Con Monitoreo/Seguimiento"/>
    <s v="De acuerdo con los ajustes de la metodología de riesgos, se hace necesario revisar la redacción del control para el cumplimiento de los elementos mínimos requeridos por el DAFP._x000a_ No se realiza cargue de evidencias debido a que no se presentó búsqueda de documentos, se debe revisar es más una actividad que un control."/>
    <s v=""/>
    <s v="Control revisado"/>
    <s v="27/12/2024"/>
    <x v="1"/>
    <x v="0"/>
    <s v="Al ser control correctivo, este no debe identificarse en un riesgo de corrupción"/>
    <m/>
  </r>
  <r>
    <s v="RP-5211"/>
    <x v="13"/>
    <s v="FND-29438"/>
    <s v="R1-MPFD"/>
    <s v="Riesgos de corrupción"/>
    <s v="Abierto"/>
    <s v="MPFD-CC6: Corroborar que el expediente contenga la totalidad de los tipos documentales"/>
    <x v="0"/>
    <s v="Corroborar que el expediente contenga la totalidad de los tipos documentales "/>
    <s v="Control Vigente"/>
    <s v="PFD0301F05 “Formato Único de Inventario Documental&quot;"/>
    <s v="Baron Peralta, Marco Antonio_x000a_Grajales Vergara, Lina Marcela"/>
    <s v="Camacho Luna Luna, Gladys"/>
    <s v="Ger Gestion Humana y Administrativa - Dir Servicios Administrativos"/>
    <s v="1/01/2024"/>
    <s v="31/12/2024"/>
    <s v="Con Autocontrol"/>
    <s v="Se anexan los inventarios documentales de los archivos de gestión reportado por 40 dependencias abajo relacionadas, es importante aclarar y precisar, que los formatos FUID no se encuentran firmados teniendo en cuenta que los expedientes a la fecha no se encuentran cerrados su trámite administrativo, ya que estos  hacen parte del archivo de gestión por lo que una vez se culmine sus tiempos de retención de acuerdo con las TRD se procederá con el procedimiento de transferencias documentales y la firma de los mismo._x000a_ Igualmente Dando claridad que los inventarios anexos están verificados en el diligenciamiento del formato por parte del proceso de Gestión Documental, así mismo, se remite memorando interno 1451001-2024-1710 con la solicitud de los inventarios para el segundo semestre._x000a_  _x000a__x000a__x000a__x000a__x000a_ CODIGO DEPENDENCIA_x000a__x0009__x000a__x000a_ ÁREA RESPONSABLE_x000a__x0009__x000a__x000a_ UBICACIÓN ARCHIVO DE GESTION_x000a__x0009__x000a_ _x0009__x000a_ _x000a__x000a_ _x0009__x000a_ _x000a__x000a__x000a_ 1050001_x000a__x0009__x000a__x000a_ Oficina de Control Interno y Gestión_x000a__x0009__x000a__x000a_ Central de Operaciones edificio comercial zona 2 _x000a__x0009__x000a_ _x0009__x000a_ _x000a__x000a__x000a_ 1060001_x000a__x0009__x000a__x000a_ Oficina de Control Disciplinario Interno_x000a__x0009__x000a__x000a_ Casa Bety _x000a__x0009__x000a_ _x0009__x000a_ _x000a__x000a__x000a_ 1110001_x000a__x0009__x000a__x000a_ Secretaria General_x000a__x0009__x000a__x000a_ Central de Operaciones pizo 3_x000a__x0009__x000a_ _x0009__x000a_ _x000a__x000a__x000a_ 1190001_x000a__x0009__x000a__x000a_ Dirección Contratación y Compras_x000a__x0009__x000a__x000a_ Central de Operaciones-Cabañas piso 1_x000a__x0009__x000a_ _x0009__x000a_ _x000a__x000a__x000a_ 1180001_x000a__x0009__x000a__x000a_ Dirección Seguros_x000a__x0009__x000a__x000a_ Central de Operaciones Piso 6_x000a__x0009__x000a_ _x0009__x000a_ _x000a__x000a__x000a_ 1150001_x000a__x0009__x000a__x000a_ Direccion Seguridad_x000a__x0009__x000a__x000a_ Central de Operaciones - Dirección Seguridad - Piso 6_x000a__x0009__x000a_ _x0009__x000a_ _x000a__x000a__x000a_ 1510001_x000a__x0009__x000a__x000a_ Gerencia Jurídica_x000a__x0009__x000a__x000a_ Central de Operaciones Piso 2_x000a__x0009__x000a_ _x0009__x000a_ _x000a__x000a__x000a_ 1520001_x000a__x0009__x000a__x000a_ Oficina Asesoría Legal_x000a__x0009__x000a__x000a_ Central Operaciones - Gerencia Jurídica Piso 2_x000a__x0009__x000a_ _x0009__x000a_ _x000a__x000a__x000a_ 1530001_x000a__x0009__x000a__x000a_ Oficina Asesora De Representación_x000a__x0009__x000a__x000a_ Central de Operaciones Piso 2_x000a__x0009__x000a_ _x0009__x000a_ _x000a__x000a__x000a_ Judicial Y Actuación Administrativa_x000a__x0009__x000a_ _x0009__x000a_ _x000a__x000a__x000a_ 1210001_x000a__x0009__x000a__x000a_ Gerencia Corporativa de Planeamiento y Control_x000a__x0009__x000a__x000a_ Central Operaciones piso 2_x000a__x0009__x000a_ _x0009__x000a_ _x000a__x000a__x000a_ 1250001_x000a__x0009__x000a__x000a_ Dirección Gestión Calidad y Procesos_x000a__x0009__x000a__x000a_ Puerta de vidrio al fondo_x000a__x0009__x000a_ _x0009__x000a_ _x000a__x000a__x000a_ 1220001_x000a__x0009__x000a__x000a_ Dirección Planeación y Control de Resultado Corporativos_x000a__x0009__x000a__x000a_  _x000a__x0009__x000a_ _x0009__x000a_ _x000a__x000a__x000a_ 1230001_x000a__x0009__x000a__x000a_ Dirección Planeación y Control de Inversiones_x000a__x0009__x000a__x000a_  _x000a__x0009__x000a_ _x0009__x000a_ _x000a__x000a__x000a_ 1240001_x000a__x0009__x000a__x000a_ Dirección Planeación y Control Rentabilidad, Gastos y Costos_x000a__x0009__x000a__x000a_  _x000a__x0009__x000a_ _x0009__x000a_ _x000a__x000a__x000a_ 1310001_x000a__x0009__x000a__x000a_ Gerencia Corporativa Financiera_x000a__x0009__x000a__x000a_ Central de Operaciones - Piso 1_x000a__x0009__x000a_ _x0009__x000a_ _x000a__x000a__x000a_ 1360001_x000a__x0009__x000a__x000a_ Dirección Tributaria_x000a__x0009__x000a__x000a_ Sótano-Central de Operaciones _x000a__x0009__x000a_ _x0009__x000a_ _x000a__x000a__x000a_ 1320001_x000a__x0009__x000a__x000a_ Dirección Jurisdicción Coactiva_x000a__x0009__x000a__x000a_ Sótano-Central de Operaciones _x000a__x0009__x000a_ _x0009__x000a_ _x000a__x000a__x000a_ 1410001_x000a__x0009__x000a__x000a_ Gerencia Corporativa Gestión Humana y Administrativa_x000a__x0009__x000a__x000a_ Central de Operaciones - Piso 3_x000a__x0009__x000a_ _x0009__x000a_ _x000a__x000a__x000a_ 1472001_x000a__x0009__x000a__x000a_ División Almacenes_x000a__x0009__x000a__x000a_ Central_x000a__x0009__x000a_ _x0009__x000a_ _x000a__x000a__x000a_ 1421001_x000a__x0009__x000a__x000a_ Dirección Mejoramiento Calidad de Vida_x000a__x0009__x000a__x000a_ Cenral de operaiones piso 3_x000a__x0009__x000a_ _x0009__x000a_ _x000a__x000a__x000a_ 2532001_x000a__x0009__x000a__x000a_ División Sistema Norte Abastecimiento _x000a__x0009__x000a__x000a_ Central de Operaciones_x000a__x0009__x000a_ _x0009__x000a_ _x000a__x000a__x000a_ 2533001_x000a__x0009__x000a__x000a_ División Sistema Sur Abastecimiento _x000a__x0009__x000a__x000a_ Planta El Dorado_x000a__x0009__x000a_ _x0009__x000a_ _x000a__x000a__x000a_ 2532501_x000a__x0009__x000a__x000a_ División Sistema de Tibitoc Abastecimiento _x000a__x0009__x000a__x000a_ Central de Operaciones_x000a__x0009__x000a_ _x0009__x000a_ _x000a__x000a__x000a_ 2523001_x000a__x0009__x000a__x000a_ Division Juridica  Predial_x000a__x0009__x000a__x000a_ Edificio obras Civiles - Piso 1_x000a__x0009__x000a_ _x0009__x000a_ _x000a__x000a__x000a_ 2522001_x000a__x0009__x000a__x000a_ Division Tecnica  Predial_x000a__x0009__x000a__x000a_ Edificio obras Civiles - Piso 1_x000a__x0009__x000a_ _x0009__x000a_ _x000a__x000a__x000a_ 3121001_x000a__x0009__x000a__x000a_ División Atención al Cliente Zona 1_x000a__x0009__x000a__x000a_ Oficina Prado Veraniego, zona 1, piso 4_x000a__x0009__x000a_ _x0009__x000a_ _x000a__x000a__x000a_ 3210001_x000a__x0009__x000a__x000a_ Gerencia Zona 2_x000a__x0009__x000a__x000a_ Central de Operaciones - edificio comercial zona 2, piso 2_x000a__x0009__x000a_ _x0009__x000a_ _x000a__x000a__x000a_ 3220001_x000a__x0009__x000a__x000a_ Dirección Servicio Comercial Zona 2_x000a__x0009__x000a__x000a_ Central de Operaciones - Edificio Antiguo taller (D1) - Piso 2_x000a__x0009__x000a_ _x0009__x000a_ _x000a__x000a__x000a_ 3221001_x000a__x0009__x000a__x000a_ División Atención al Cliente Zona 2_x000a__x0009__x000a__x000a_ Central de Operaciones - Edificio Antiguo taller (D1) - Piso 2_x000a__x0009__x000a_ _x0009__x000a_ _x000a__x000a__x000a_ 3222001_x000a__x0009__x000a__x000a_ División Operación Comercial Zona 2_x000a__x0009__x000a__x000a_ Central de Operaciones - Edificio Antiguo taller (D1) - Piso 2_x000a__x0009__x000a_ _x0009__x000a_ _x000a__x000a__x000a_ 3231001_x000a__x0009__x000a__x000a_ Dirección Servicio Acueducto y Alcantarillado Zona 2_x000a__x0009__x000a__x000a_ Central de Operaciones - edificio comercial zona 2, piso 2_x000a__x0009__x000a_ _x0009__x000a_ _x000a__x000a__x000a_ 3422001_x000a__x0009__x000a__x000a_ División Operación Comercial Zona 4_x000a__x0009__x000a__x000a_ Santa Lucia, piso 1_x000a__x0009__x000a_ _x0009__x000a_ _x000a__x000a__x000a_ 3431001_x000a__x0009__x000a__x000a_ Dirección Servicio Acueducto y Alcantarillado Zona 4_x000a__x0009__x000a__x000a_ Zona 4, antiguo edificio comercial, piso 1 _x000a__x0009__x000a_ _x0009__x000a_ _x000a__x000a__x000a_ 3433002_x000a__x0009__x000a__x000a_ División Servicio Alcantarillado Zona 4_x000a__x0009__x000a__x000a_ Santa Lucia_x000a__x0009__x000a_ _x0009__x000a_ _x000a__x000a__x000a_ 3050001_x000a__x0009__x000a__x000a_ Dirección Apoyo Técnico _x000a__x0009__x000a__x000a_ Edificio central de operaciones; 7 piso al fondo a la derecha-izquierda; 2 piso frente a planta fisica_x000a__x0009__x000a_ _x0009__x000a_ _x000a__x000a__x000a_ 2620001_x000a__x0009__x000a__x000a_ Dirección Ingeniería Especializada_x000a__x0009__x000a__x000a_ Central de Operaciones-Cabañas piso 1_x000a__x0009__x000a_ _x0009__x000a_ _x000a__x000a__x000a_ 2661001_x000a__x0009__x000a__x000a_ Dirección Información Técnica y Geográfica_x000a__x0009__x000a__x000a_ CITE ' Casa Azul Carvajal_x000a__x0009__x000a_ _x0009__x000a_ _x000a__x000a__x000a_ AK 72 #37-87 Sur_x000a__x0009__x000a_ _x0009__x000a_ _x000a__x000a__x000a_ Central de Operaciones -Piso 3 de la comercial_x000a__x0009__x000a_ _x0009__x000a_ _x000a__x000a__x000a_ 2410001_x000a__x0009__x000a__x000a_ Gerencia Corporativa Ambiental_x000a__x0009__x000a__x000a_ Central de Operaciones- piso 7 _x000a__x0009__x000a_ _x0009__x000a_ _x000a__x000a__x000a_ 2420001_x000a__x0009__x000a__x000a_ Dirección Saneamiento Ambiental_x000a__x0009__x000a__x000a_ Central de Operaciones- piso 7 _x000a__x0009__x000a_ _x0009__x000a_ _x000a__x000a__x000a_ 2430001_x000a__x0009__x000a__x000a_ Dirección Gestión Ambiental Sistema Hídrico _x000a__x0009__x000a__x000a_ Central de Operaciones- piso 7 _x000a__x0009__x000a_ _x0009__x000a_ _x000a__x000a_"/>
    <s v="Con Monitoreo/Seguimiento"/>
    <s v="Se debe ajustar el control teniendo en cuenta la metodología de diseño de controles del DAFP;  para el período evaluado se reportan 40 dependencias con el inventario documental; sin embargo, se reitera que deben estar firmados tanto por la persona que entrega como el que recibe. "/>
    <s v=""/>
    <s v="Control revisado"/>
    <s v="27/12/2024"/>
    <x v="1"/>
    <x v="1"/>
    <s v="Al ser control correctivo, este no debe identificarse en un riesgo de corrupción"/>
    <m/>
  </r>
  <r>
    <s v="RP-6006"/>
    <x v="13"/>
    <s v="FND-29442"/>
    <s v="R3-MPFD"/>
    <s v="Riesgos de gestión / estratégicos"/>
    <s v="Abierto"/>
    <s v="MPFD-CP2: Asegurar que las comunicaciones oficiales sean asignadas y entregadas a las áreas responsables"/>
    <x v="2"/>
    <s v="Asegurar que las comunicaciones oficiales sean asignadas y entregadas a las áreas responsables"/>
    <s v="Control Vigente"/>
    <s v="Libros de Registro de Correspondencia  Anexo de documentos de entrada y salida"/>
    <s v="Baron Peralta, Marco Antonio_x000a_Grajales Vergara, Lina Marcela"/>
    <s v="Camacho Luna Luna, Gladys"/>
    <s v="Ger Gestion Humana y Administrativa - Dir Servicios Administrativos"/>
    <s v="1/01/2024"/>
    <s v="31/12/2024"/>
    <s v="Con Autocontrol"/>
    <s v="Se anexa informe que concluye que para la radicación de comunicaciones externas oficiales, se realiza la recepción de los documentos en aplicativo de correspondencia CORI, de igual manera para las salidas que fueron generadas y que contengan anexos es necesario diligenciar en babero de CORI mensaje que contiene anexo físico y diligenciar el  formato de anexos mencionando los documentos que se van adjuntar, para que el funcionario de  operador postal encargado de relacionar en libros de correspondencia y hacer entrega a las áreas competentes de respuesta tenga conocimiento"/>
    <s v="Con Monitoreo/Seguimiento"/>
    <s v="El soporte del informe fechado el 17/12/2024 difiere del medio de verificación Libro de Registro de Correspondencia,  Anexo de documentos de entrada y salida, en dicho documento no se específica cuántas comunicaciones fueron recibidas durante el período evaluado y cuántas de ellas tenían anexos, siendo de esta manera un control no efectivo._x000a_ Se requiere ajustar la redacción del control de acuerdo a la metodología del diseño de controles del DAFP."/>
    <s v=""/>
    <s v="Control revisado"/>
    <s v="3/01/2025"/>
    <x v="1"/>
    <x v="4"/>
    <s v="No se puede determinar como se lleva a cabo el control"/>
    <m/>
  </r>
  <r>
    <s v="RP-5207"/>
    <x v="13"/>
    <s v="FND-29438"/>
    <s v="R1-MPFD"/>
    <s v="Riesgos de corrupción"/>
    <s v="Abierto"/>
    <s v="MPFD-CP2: Asegurar que las comunicaciones oficiales sean asignadas y entregadas a las áreas responsables"/>
    <x v="2"/>
    <s v="Asegurar que las comunicaciones oficiales sean asignadas y entregadas a las áreas responsables"/>
    <s v="Control Vigente"/>
    <s v="Libros de Registro de Correspondencia  Anexo de documentos de entrada y salida"/>
    <s v="Baron Peralta, Marco Antonio_x000a_Grajales Vergara, Lina Marcela"/>
    <s v="Camacho Luna Luna, Gladys"/>
    <s v="Ger Gestion Humana y Administrativa - Dir Servicios Administrativos"/>
    <s v="1/01/2024"/>
    <s v="31/12/2024"/>
    <s v="Con Autocontrol"/>
    <s v="Se anexa informe que contiene Libros de Registro de Correspondencia y Anexo de documentos de entrada y salida de los meses de agosto, septiembre, octubre y noviembre de 2024."/>
    <s v="Con Monitoreo/Seguimiento"/>
    <s v="Se debe realizar el ajuste al diseño de controles de acuerdo con la metodología de controles del DAFP.  Al revisar las evidencias se presenta informe de fecha 12/12/2024 en el cual se registra pantallazos del libro de correspondencia y planilla de control de correspondencia de entrada; sin embargo, no se específica en el período evaluado como se asegurar que las comunicaciones oficiales sean asignadas y entregadas a las áreas responsables, por lo cual el control no es efectivo"/>
    <s v=""/>
    <s v="Control revisado"/>
    <s v="27/12/2024"/>
    <x v="1"/>
    <x v="1"/>
    <s v="No se puede determinar como se lleva a cabo el control"/>
    <m/>
  </r>
  <r>
    <s v="RP-5208"/>
    <x v="13"/>
    <s v="FND-29438"/>
    <s v="R1-MPFD"/>
    <s v="Riesgos de corrupción"/>
    <s v="Abierto"/>
    <s v="MPFD-CP3: Digitalizar y cargar imagen de formato PDF en aplicativo de correspondencia"/>
    <x v="2"/>
    <s v="Digitalizar y cargar imagen de formato PDF en aplicativo de correspondencia"/>
    <s v="Control Vigente"/>
    <s v="MPFD0205F01 Anexo de documentos de entrada y salida"/>
    <s v="Baron Peralta, Marco Antonio_x000a_Grajales Vergara, Lina Marcela"/>
    <s v="Camacho Luna Luna, Gladys"/>
    <s v="Ger Gestion Humana y Administrativa - Dir Servicios Administrativos"/>
    <s v="1/01/2024"/>
    <s v="31/12/2024"/>
    <s v="Con Autocontrol"/>
    <s v="Se anexa informe que contiene Anexo de documentos de entrada y salida correspondiente a los meses de agosto, septiembre, octubre y noviembre de 2024."/>
    <s v="Con Monitoreo/Seguimiento"/>
    <s v=" De acuerdo con los ajustes de la metodología de riesgos, se hace necesario revisar la redacción del control para el cumplimiento de los elementos mínimos requeridos por el DAFP; al revisar las evidencias, estas difieren del medio de verificación  MPFD0205F01 Anexo de documentos de entrada y salida; se anexa un informe fechado el 12/12/2024 en el cual se evidencia registro fotográfico de un libro de correspondencia y notificación de División al Cliente  Zona 2 y un formato de anexos de entrada y _x000a_ salida; con lo cual no se puede demostrar la efectividad del control._x000a__x0009__x000a_ _x000a__x000a_"/>
    <s v=""/>
    <s v="Control revisado"/>
    <s v="27/12/2024"/>
    <x v="1"/>
    <x v="4"/>
    <s v="No se puede determinar como se lleva a cabo el control"/>
    <m/>
  </r>
  <r>
    <s v="RP-6214"/>
    <x v="14"/>
    <s v="FND-29554"/>
    <s v="R2-MPFF"/>
    <s v="Riesgos de gestión / estratégicos"/>
    <s v="Abierto"/>
    <s v="MPFF-CC15: Aplicación correcta de las retenciones en la fuente"/>
    <x v="0"/>
    <s v="Aplicación correcta de las retenciones en la fuente_x000a_Según el número de cuentas por pagar radicadas por día el profesional de Cuentas por pagar selecciona el equivalente al 10% de las cuentas trabajadas, aplicando criterios como tipo de contrato y montos, para determinar una distribución adecuada en el muestreo, previo cruce con la base de datos de los documentos de cobro radicados. Se realiza una verificación de la correcta aplicación de las retenciones en las cuentas de cobro, documentos equivalentes y otras órdenes de pago.En caso de inconsistencias se realiza la anulación en SAP y se genera un nuevo documento."/>
    <s v="Control Vigente"/>
    <s v="Informe de revisión de retenciones"/>
    <s v="Martinez Rodriguez Rodriguez, Olivia"/>
    <s v="Rodriguez Muñoz Muñoz, Karen Dayana Dayana"/>
    <s v="Ger Financiera - Dir Tributaria"/>
    <s v="1/01/2024"/>
    <s v="31/12/2024"/>
    <s v="Con Autocontrol"/>
    <s v="Se remiten evidencias: 1)Informe de revisión de retenciones, correspondientes al período de seguimiento."/>
    <s v="Con Monitoreo/Seguimiento"/>
    <s v="DISEÑO: La descripción del control cumple con algunos de los parámetros establecidos en la metodología de administración de riesgos (Responsable, propósito, evidencias, criterios de revisión y decisiones de aceptación o rechazo). Sin embargo, es importante identificar la frecuencia e incluir el área del cual es parte el responsable de la ejecución del control, al igual que la tipología del control, ya que este cumple una función más detectiva que correctiva. Se recomienda continuar con las sesiones de trabajo para la actualización de los riesgos y controles conforme la metodología de Administración de riesgos vigente, la cual está alineada con la Guía para la administración del riesgo y el diseño de controles en entidades públicas- DAFP._x000a_ EJECUCIÓN: Se evidencia base de datos con la relación de los documentos de cobro recibidos entre septiembre y diciembre de 2024. Según el medio de verificación /evidencia establece un Informe de revisión de retenciones, el cual debería dar claridad sobre la ejecución del control en términos de la escogencia de la muestra y el resultado de la revisión."/>
    <s v=""/>
    <s v="Control revisado"/>
    <s v="6/01/2025"/>
    <x v="2"/>
    <x v="4"/>
    <m/>
    <m/>
  </r>
  <r>
    <s v="RP-6223"/>
    <x v="14"/>
    <s v="FND-29556"/>
    <s v="R4-MPFF"/>
    <s v="Riesgos de gestión / estratégicos"/>
    <s v="Abierto"/>
    <s v="MPFF-CC24: Validar documentación, Generar reporte de documentos pendientes"/>
    <x v="0"/>
    <s v="Validar documentación, Generar reporte de documentos pendientes._x000a__x000a_Verifica que el número de financiaciones efectuas en el ERP SAP y entregadas al área del archivo, tengan la totalidad de los documentos aportados por el usuario.  _x000a_En caso de que no no estén los documentos completos, se solicitan por correo electrónico."/>
    <s v="Control Vigente"/>
    <s v="Reporte seguimiento de entrega a Archivo (Excel)_x000a_Correo electrónico"/>
    <s v="Martinez Rodriguez Rodriguez, Olivia"/>
    <s v="Rodriguez Muñoz Muñoz, Karen Dayana Dayana"/>
    <s v="Ger Financiera - Dir Jurisdiccion Coactiva"/>
    <s v="1/01/2024"/>
    <s v="31/12/2024"/>
    <s v="Con Autocontrol"/>
    <s v="Se remiten evidencias: 1) Reporte seguimiento de entrega a Archivo (Excel),  2) Correo electrónico, correspondiente al período de seguimiento."/>
    <s v="Con Monitoreo/Seguimiento"/>
    <s v="DISEÑO: La descripción del control cumple con algunos de los parámetros establecidos en la metodología de administración de riesgos (Propósito, evidencias, criterios de revisión y decisiones de aceptación o rechazo). Sin embargo, es importante identificar la frecuencia y el responsable de la ejecución del control. Se recomienda revisar la tipología del control, ya que este cumple una función más detectiva que correctiva. Se recomienda continuar con las sesiones de trabajo para la actualización de los riesgos y controles conforme la metodología de Administración de riesgos vigente, la cual está alineada con la Guía para la administración del riesgo y el diseño de controles en entidades públicas- DAFP._x000a_ EJECUCIÓN: Se evidencia relación de acuerdos de pago pendientes de remitir al archivo correspondiente al período de julio a diciembre de 2024. Se evidencia muestra de correos electrónicos de solicitud de los acuerdos de pago pendientes. Lo anterior cumple con el medio de verificación definido y período de monitoreo._x000a_  "/>
    <s v=""/>
    <s v="Control revisado"/>
    <s v="6/01/2025"/>
    <x v="2"/>
    <x v="1"/>
    <m/>
    <m/>
  </r>
  <r>
    <s v="RP-6236"/>
    <x v="14"/>
    <s v="FND-29560"/>
    <s v="R8-MPFF"/>
    <s v="Riesgos de gestión / estratégicos"/>
    <s v="Abierto"/>
    <s v="MPFF-CC37: Valida la inconsistencia e identifica según el penúltimo digito de la referencia enviada por el banco, el tipo de pago realizado"/>
    <x v="0"/>
    <s v="Valida la inconsistencia e identifica según el penúltimo digito de la referencia enviada por el banco, el tipo de pago realizado._x000a__x000a_Valida la inconsistencia e identifica según el penúltimo digito de la referencia enviada por el banco, el tipo de pago realizado (financiación, pago masivo, estado de cuenta, pago a terceros u otros), a través de la transacción FP05 con el fin de clarificar o aplicar el pago adecuadamente. Lo anterior, de acuerdo con el Instructivo - MPFF0401I01 Aplicación, clarificación y anulación de pagos"/>
    <s v="Control Vigente"/>
    <s v="Registro en SAP (trazabilidad de la transacción)"/>
    <s v="Martinez Rodriguez Rodriguez, Olivia"/>
    <s v="Rodriguez Muñoz Muñoz, Karen Dayana Dayana"/>
    <s v="Ger Financiera - Dir Tesoreria"/>
    <s v="1/01/2024"/>
    <s v="31/12/2024"/>
    <s v="Con Autocontrol"/>
    <s v="En el período de seguimiento no hubo clarificación de pagos."/>
    <s v="Con Monitoreo/Seguimiento"/>
    <s v="DISEÑO: La descripción del control cumple con algunos de los parámetros establecidos en la metodología de administración de riesgos (Propósito, criterios de revisión y decisiones de aceptación o rechazo). Sin embargo, es importante identificar la frecuencia, el responsable de la ejecución del control y la evidencia. Se recomienda continuar con las sesiones de trabajo para la actualización de los riesgos y controles conforme la metodología de Administración de riesgos vigente, la cual está alineada con la Guía para la administración del riesgo y el diseño de controles en entidades públicas- DAFP._x000a_ EJECUCIÓN: No se presenta evidencia, según lo reportado en el autocontrol, durante el período de seguimiento no hubo clarificación de pagos._x000a_  "/>
    <s v=""/>
    <s v="Control revisado"/>
    <s v="6/01/2025"/>
    <x v="2"/>
    <x v="0"/>
    <s v="Al ser control correctivo, no se requirió aplicar"/>
    <m/>
  </r>
  <r>
    <s v="RP-6238"/>
    <x v="14"/>
    <s v="FND-29560"/>
    <s v="R8-MPFF"/>
    <s v="Riesgos de gestión / estratégicos"/>
    <s v="Abierto"/>
    <s v="MPFF-CC39: Revisión y concililación del recaudo de bancos"/>
    <x v="0"/>
    <s v="Revisión y concililación del recaudo de bancos._x000a__x000a_De forma diaria y para el cierre del mes se realiza la revisión y concililación del recaudo de bancos, pudiendose establecer si existe alguna inconsistencia en la aplicación del pago. Si se determina que la inconsistencia corresponde a una modificación realizada por las Gerencias de Zona se informa mediante correo electrónico para que envien la justificación del hecho y se realicen los ajustes de correspondan."/>
    <s v="Control Vigente"/>
    <s v="Matriz de conciliación_x000a_Informe estadístico de clarificación de pagos_x000a_Correo electrónico"/>
    <s v="Martinez Rodriguez Rodriguez, Olivia"/>
    <s v="Rodriguez Muñoz Muñoz, Karen Dayana Dayana"/>
    <s v="Ger Financiera - Dir Tesoreria"/>
    <s v="1/01/2024"/>
    <s v="31/12/2024"/>
    <s v="Con Autocontrol"/>
    <s v="Se remiten los archivos Excel con la pre-conciliación de movimientos y saldos en bancos y carteras colectivas, se evidencia en el archivo de Excel adjunto que contiene las partidas abiertas de cada cuenta de recaudo por edad, con su respectivo valor y caratula de cierre de los meses julio a noviembre de 2024, indicando el saldo pre-conciliado entre el extracto y lo reportado contablemente. Esta información se envía mensualmente a Contabilidad para su conciliación. No hubo clarificación de pagos en los meses indicados."/>
    <s v="Con Monitoreo/Seguimiento"/>
    <s v="DISEÑO: La descripción del control cumple con algunos de los parámetros establecidos en la metodología de administración de riesgos (Propósito, frecuencia, criterios de revisión y decisiones de aceptación o rechazo). Sin embargo, es importante identificar el responsable de la ejecución del control. Se recomienda revisar la tipología del control, ya que este cumple una función más detectiva que correctiva. Se recomienda continuar las sesiones de trabajo para actualización de los riesgos y controles conforme la metodología de Administración de riesgos vigente, la cual está alineada con la Guía para la administración del riesgo y el diseño de controles en entidades públicas- DAFP._x000a_ EJECUCIÓN: Se evidencian documentos relacionados con la pre-conciliación de movimientos y saldos en bancos y carteras colectivas, se evidencia en el archivo de Excel adjunto que contiene las partidas abiertas de cada cuenta de recaudo por edad, con su respectivo valor y caratula de cierre de los meses julio a noviembre de 2024, indicando el saldo pre-conciliado entre el extracto y lo reportado contablemente. La evidencia proporcionada corresponde al medio de verificación y período de monitoreo. Tener en cuenta que la activación de un control correctivo puede denotar la materialización del riesgo. "/>
    <s v=""/>
    <s v="Control revisado"/>
    <s v="6/01/2025"/>
    <x v="2"/>
    <x v="1"/>
    <m/>
    <m/>
  </r>
  <r>
    <s v="RP-6242"/>
    <x v="14"/>
    <s v="FND-29562"/>
    <s v="R17-MPFF"/>
    <s v="Riesgos de gestión / estratégicos"/>
    <s v="Abierto"/>
    <s v="MPFF-CC43: Reprogramación presupuestal"/>
    <x v="0"/>
    <s v="Reprogramación presupuestal_x000a__x000a_Reprogramación presupuestal o Modificaciones Presupuestales y de PAC de la Vigencia y Vigencias Futuras."/>
    <s v="Control Vigente"/>
    <s v="Resoluciones de Modificación Presupuestal y de PAC_x000a__x000a_Resoluciones de Reprogramación"/>
    <s v="Martinez Rodriguez Rodriguez, Olivia_x000a_Ramirez Barreto, Sandra Milena"/>
    <s v="Rodriguez Muñoz Muñoz, Karen Dayana Dayana"/>
    <s v="Ger Financiera - Dir Presupuesto"/>
    <s v="1/01/2024"/>
    <s v="31/12/2024"/>
    <s v="Con Autocontrol"/>
    <s v="Se cargar las evidencias: Resoluciones de Modificación Presupuestal y de PAC Resoluciones de Reprogramación"/>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quot;verificar, validar, conciliar, comparar, revisar, cotejar o detectar&quot;. Se recomienda continuar las sesiones de trabajo para la actualización de los riesgos y controles conforme la metodología de Administración de riesgos vigente, que está alineada con la Guía para la administración del riesgo y el diseño de controles en entidades públicas- DAFP. Tener en cuenta la adecuada definición de la tipología del control, por cuanto la tipología correctiva, denota que su activación está orientada a la mitigación del impacto del riesgo, como resultado de la materialización del evento de riesgo._x000a_ EJECUCIÓN: Se evidencian resoluciones modificatorias del presupuesto de gastos e inversiones, ingresos y egresos,  para la vigencia fiscal comprendida entre el 1º de enero y el 31 de diciembre del año 2024, las cuales se expidieron durante agosto y noviembre de 2024.  La evidencia proporcionada corresponde al medio de verificación y al período de monitoreo. Sin embargo, las resoluciones modificatorias de presupuesto pueden obedecer al resultado del seguimiento en la verificación de la ejecución presupuestal, con respecto a un aspecto (causa) que pueda originar la materialización del evento de riesgo identificado."/>
    <s v=""/>
    <s v="Control revisado"/>
    <s v="6/01/2025"/>
    <x v="2"/>
    <x v="1"/>
    <m/>
    <m/>
  </r>
  <r>
    <s v="RP-6206"/>
    <x v="14"/>
    <s v="FND-29553"/>
    <s v="R1-MPFF"/>
    <s v="Riesgos de gestión / estratégicos"/>
    <s v="Abierto"/>
    <s v="MPFF-CC6: Revisión de información presupuestal frente a información existente para identificar las inconsistencias que existan"/>
    <x v="0"/>
    <s v="Revisión de información presupuestal frente a información existente para identificar las inconsistencias que existan._x000a__x000a_Para las diferentes solicitudes se realiza revisión de información presupuestal frente a información existente, pudiendose detectar posibles inconsistencias, esto es realizado por un profesional de presupuesto, si se encuentran inconsistencias se informa al area que solicito la creación para que realicen las aclaraciones y correcciones pertinentes. En el caso de no existir información que sirva como parametro de comparación, se carga lo solicitado por el area. Si la información fue reportada a un tercero y tenia errores, se valida la pertinencia de realizar el ajuste y se de ser posible se ajusta._x000a_Para la generación de los informes de verificia la información de los reportes BW frente a la información de los otros modulos de SAP, de encontrarse inclonsistencias en la información extraida, se solicita al analista funcional del SIE los ajustes correspondientes."/>
    <s v="Control Vigente"/>
    <s v="Soportes de ajustes presupuestales y correos de observaciones"/>
    <s v="Martinez Rodriguez Rodriguez, Olivia"/>
    <s v="Rodriguez Muñoz Muñoz, Karen Dayana Dayana"/>
    <s v="Ger Financiera - Dir Presupuesto_x000a_Gerencia Planeamiento y Control"/>
    <s v="1/01/2024"/>
    <s v="31/12/2024"/>
    <s v="Con Autocontrol"/>
    <s v="Se remiten evidencias: 1)Soportes de ajustes presupuestales 2)correos de observaciones, correspondiente al período de seguimiento. "/>
    <s v="Con Monitoreo/Seguimiento"/>
    <s v=" DISEÑO: La descripción del control cumple con algunos de los parámetros establecidos en la metodología de administración de riesgos (Responsable, Propósito, criterios de revisión y decisiones de aceptación o rechazo). Sin embargo, es importante identificar la frecuencia de la ejecución del control. Se recomienda continuar con las sesiones de trabajo para la actualización de los riesgos y controles conforme la metodología de Administración de riesgos vigente, la cual está alineada con la Guía para la administración del riesgo y el diseño de controles en entidades públicas- DAFP. Tener en cuenta que “llevar a cabo la “revisión de información presupuestal frente a información existente para identificar las inconsistencias que existan”, denota una acción más detectiva, con respecto a un aspecto (causa) que pueda originar la materialización del evento de riesgo identificado, por cuanto la tipología correctiva, denota que su activación está orientada a la mitigación del impacto del riesgo, como resultado de la materialización del evento de riesgo._x000a_ EJECUCIÓN: Se evidencia correos electrónicos confirmatorios sobre las verificaciones presupuestales y correos remisorios de los Informes de Ejecución Presupuestal de los meses agosto a noviembre de 2024, remitidos a la Secretaría Distrital de Hacienda. La evidencia proporcionada corresponde al período de monitoreo y al medio de verificación."/>
    <s v=""/>
    <s v="Control revisado"/>
    <s v="6/01/2025"/>
    <x v="2"/>
    <x v="1"/>
    <m/>
    <m/>
  </r>
  <r>
    <s v="RP-4898"/>
    <x v="14"/>
    <s v="FND-29562"/>
    <s v="R17-MPFF"/>
    <s v="Riesgos de gestión / estratégicos"/>
    <s v="Abierto"/>
    <s v="MPFF-CP0: Definición de plazos para entradas de mercancía y radicación de facturas"/>
    <x v="2"/>
    <s v="Definición de plazos para entradas de mercancía y radicación de facturas"/>
    <s v="Control Vigente"/>
    <s v="*Informativos emitidos por las Direcciones de Presupuesto y Tributaria *MPFF0303F02 “Cronograma de Cierre Financiero"/>
    <s v="Martinez Rodriguez Rodriguez, Olivia"/>
    <s v="Rodriguez Muñoz Muñoz, Karen Dayana Dayana"/>
    <s v="Ger Financiera - Dir Presupuesto_x000a_Ger Financiera - Dir Tributaria"/>
    <s v="1/01/2024"/>
    <s v="31/12/2024"/>
    <s v="Con Autocontrol"/>
    <s v="Se presenta evidencia del informativo emitido por la Dir. Tributaria y la Dir. Presupuesto, sobre el plazo para elaboración de pedidos de ejecución, anticipos, entradas de mercancía, solicitudes de anticipos, radicación de facturas, documentos equivalentes y solicitudes de pago, correspondiente al período de seguimiento."/>
    <s v="Con Monitoreo/Seguimiento"/>
    <s v="DISEÑO: Se debe fortalecer el diseño del control conforme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quot;verificar, validar, conciliar, comparar, revisar, cotejar o detectar&quot;. Se recomienda continuar con las sesiones de trabajo para la actualización de los riesgos y controles conforme la metodología de Administración de riesgos vigente, la cual está alineada con la Guía para la administración del riesgo y el diseño de controles en entidades públicas- DAFP._x000a_ EJECUCIÓN: Se evidencia el cargue de informativos emitido por la Dir. Tributaria y la Dir. Presupuesto, sobre el plazo para elaboración de pedidos de ejecución, anticipos, entradas de mercancía, solicitudes de anticipos, radicación de facturas, documentos equivalentes y solicitudes de pago. De igual forma, la circular 020 de 2024 “Cierre financiero vigencia 2024”. La evidencia presentada cumple con el período de monitoreo, pero parcialmente con el medio de verificación, ya que no se evidencian los cronogramas de cierre financiero."/>
    <s v=""/>
    <s v="Control revisado"/>
    <s v="6/01/2025"/>
    <x v="2"/>
    <x v="2"/>
    <m/>
    <m/>
  </r>
  <r>
    <s v="RP-6201"/>
    <x v="14"/>
    <s v="FND-29553"/>
    <s v="R1-MPFF"/>
    <s v="Riesgos de gestión / estratégicos"/>
    <s v="Abierto"/>
    <s v="MPFF-CP1: Elaborar el cronograma de cierre financiero y lo divulga a las áreas"/>
    <x v="2"/>
    <s v="Elaborar el cronograma de cierre financiero y lo divulga a las áreas_x000a__x000a_La Dirección de Contabilidad elabora mensualmente el cronograma de cierre financiero y lo divulga a las áreas con el fin de que éstas realicen el cierre de los ciclos operativos respectivos (actividad 1 del procedimiento MPFF0303P). En caso que se observen retrasos en el cronograma se envía correo al área origen de la información solicitando el cumplimento de los plazos._x000a_El cronograma de cierre financiero, se elabora teniendo en cuenta entre otros, los plazos fijados en el Calendario tributario, las actividades que se requieren para el cierre presupuestal y la generación de informes (mensuales, anuales, semestrales o según periodicidad), y  demás normatividad que aplique."/>
    <s v="Control Vigente"/>
    <s v="MPFF0303F02 - Cronograma de cierre financiero"/>
    <s v="Martinez Rodriguez Rodriguez, Olivia"/>
    <s v="Rodriguez Muñoz Muñoz, Karen Dayana Dayana"/>
    <s v=""/>
    <s v="1/01/2024"/>
    <s v="31/12/2024"/>
    <s v="Con Autocontrol"/>
    <s v="Se remiten evidencias: 1)Cronograma de cierre financiero, correspondiente "/>
    <s v="Con Monitoreo/Seguimiento"/>
    <s v="DISEÑO: La descripción del control cumple con algunos de los parámetros establecidos en la metodología de administración de riesgos (Frecuencia, Propósito, criterios de revisión y decisiones de aceptación o rechazo). Sin embargo, es importante identificar el responsable de la ejecución del control. Se recomienda continuar con las sesiones de trabajo para la actualización de los riesgos y controles conforme la metodología de Administración de riesgos vigente, la cual está alineada con la Guía para la administración del riesgo y el diseño de controles en entidades públicas- DAFP._x000a_ EJECUCIÓN: Se evidencia cronograma de cierre financiero y publicación del mismo correspondiente a los meses de agosto a diciembre de 2024. La evidencia presentada cumple con el medio de verificación y período de monitoreo."/>
    <s v=""/>
    <s v="Control revisado"/>
    <s v="6/01/2025"/>
    <x v="2"/>
    <x v="1"/>
    <m/>
    <m/>
  </r>
  <r>
    <s v="RP-6210"/>
    <x v="14"/>
    <s v="FND-29553"/>
    <s v="R1-MPFF"/>
    <s v="Riesgos de gestión / estratégicos"/>
    <s v="Abierto"/>
    <s v="MPFF-CP10: Presentar el estado del portafolio de inversiones de la empresa con el fin de definir bajo metodologías y modelos los límites y cupos de dichos portafolios para la toma de decisiones"/>
    <x v="2"/>
    <s v="Presentar el estado del portafolio de inversiones de la empresa con el fin de definir bajo metodologías y modelos los límites y cupos de dichos portafolios para la toma de decisiones_x000a_En la Resolución del Comité de Riesgos Financieros, se establece que sesionará como mínimo una vez al mes o de acuerdo con la periodicidad que estime el Comité (actualmente es trimestral). A esta Comité, la Dirección de Riesgos Financieros presenta el estado del portafolio de inversiones del último bimestre, tomando como datos de referencia los reportados por SIVICOF."/>
    <s v="Control Vigente"/>
    <s v="Acta del Comité MPFD0801F06 Presentación (soporte)"/>
    <s v="Martinez Rodriguez Rodriguez, Olivia"/>
    <s v="Rodriguez Muñoz Muñoz, Karen Dayana Dayana"/>
    <s v="Ger Financiera - Dir Analisis de Riesgos Financieros"/>
    <s v="1/01/2024"/>
    <s v="31/12/2024"/>
    <s v="Con Autocontrol"/>
    <s v="Se remiten evidencias: Acta del Comité MPFD0801F06 Presentación (soporte)., correspondiente al período de seguimiento._x000a_ ARCHER no permitió cargar  las presentaciones, quedo atenta a la solicitud del auditor."/>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o a verbos como &quot;verificar, validar, conciliar, comparar, revisar, cotejar o detectar&quot;. Se recomienda continuar con las sesiones de trabajo para la actualización de los riesgos y controles conforme la metodología de Administración de riesgos vigente, la cual está alineada con la Guía para la administración del riesgo y el diseño de controles en entidades públicas, del DAFP._x000a_ EJECUCIÓN: Se evidencia actas No. 157 del Comité de riesgos Financieros, realizado en el mes de agosto de 2024. No se evidencia, presentaciones de apoyo."/>
    <s v=""/>
    <s v="Control revisado"/>
    <s v="6/01/2025"/>
    <x v="2"/>
    <x v="2"/>
    <m/>
    <m/>
  </r>
  <r>
    <s v="RP-6211"/>
    <x v="14"/>
    <s v="FND-29553"/>
    <s v="R1-MPFF"/>
    <s v="Riesgos de gestión / estratégicos"/>
    <s v="Abierto"/>
    <s v="MPFF-CP11: Administración del patrimonio autónomo, numeral 10.4 Informes, literal h. Informes de los entes de control e interventoría"/>
    <x v="2"/>
    <s v="Administración del patrimonio autónomo, numeral 10.4 Informes, literal h. Informes de los entes de control e interventoría._x000a__x000a_La generación de información solicitada por los entes de control, se realiza conforme a lo descrito en la minuta de contrato de administración del PAG, cláusula decima. Administración del patrimonio autónomo, numeral 10.4 Informes, literal h. Informes de los entes de control e interventoría, EL ADMINISTRADOR se obliga a preparar y presentar en la forma, detalle y oportunidad con que ello pueda ser requerido, los informes que soliciten los entes de control y el Supervisor que designe el ACUEDUCTO DE BOGOTÁ. Los formatos generados por los administradores son el CBN1098 y el CBN1109, adicionalmente el supervisor del contrato genera el formato CBN008, los cuales son enviados mensualmente via correo electrónico a la Dirección de Tesorería."/>
    <s v="Control Vigente"/>
    <s v="Informes de gestión del contrato_x000a__x000a_Informes mensuales SIVICOF (CBN1098 CBN1109, CBN008)"/>
    <s v="Martinez Rodriguez Rodriguez, Olivia"/>
    <s v="Rodriguez Muñoz Muñoz, Karen Dayana Dayana"/>
    <s v="Ger Financiera - Dir Analisis de Riesgos Financieros"/>
    <s v="1/01/2024"/>
    <s v="31/12/2024"/>
    <s v="Con Autocontrol"/>
    <s v="Se remiten evidencias: 1)Informes de gestión del contrato 2)Informes mensuales SIVICOF (CBN1098 CBN1109, CBN008), correspondiente al período de seguimiento."/>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o a verbos como &quot;verificar, validar, conciliar, comparar, revisar, cotejar o detectar&quot;. Se recomienda continuar con las sesiones de trabajo para la actualización de los riesgos y controles conforme la metodología de Administración de riesgos vigente, la cual está alineada con la Guía para la administración del riesgo y el diseño de controles en entidades públicas, del DAFP._x000a_ EJECUCIÓN: Se evidencia Informe financiero mensual del PAG de los meses de septiembre a noviembre de 2024 y correos electrónicos de remisión de la información SIVICOF del Patrimonio Autónomo de Garantía de las Pensiones de la EAAB-ESP. La evidencia presentada corresponde al medio de verificación y al período de monitoreo."/>
    <s v=""/>
    <s v="Control revisado"/>
    <s v="6/01/2025"/>
    <x v="2"/>
    <x v="1"/>
    <m/>
    <m/>
  </r>
  <r>
    <s v="RP-6212"/>
    <x v="14"/>
    <s v="FND-29554"/>
    <s v="R2-MPFF"/>
    <s v="Riesgos de gestión / estratégicos"/>
    <s v="Abierto"/>
    <s v="MPFF-CP12: Verificar  el cumplimiento de los requisitos de Ley de la factura (Art. 617 Estatuto tributario), los propios de la operación comercial y soportes adjuntos"/>
    <x v="2"/>
    <s v="Verificar  el cumplimiento de los requisitos de Ley de la factura (Art. 617 Estatuto tributario), los propios de la operación comercial y soportes adjuntos_x000a__x000a_El Auxiliar administrativo de cuentas por pagar al momento de radicación la factura o documento equivalente, mediante lista de chequeo verifica  el cumplimiento de los requisitos de Ley de la factura (Art. 617 Estatuto tributario), los propios de la operación comercial y soportes adjuntos. En caso de existir alguna inconsistencia el documento es rechazado (Actividad 1). El profesional especializado de cuentas por pagar realiza una nueva verificación en la lista de chequeo, en caso de configurarse alguna inconsistencia (Según causales de anulación), se procede al rechazo del documento, se anula el radicado y se informa al supervisor, para que gestione el ajuste que corresponda. En caso de no contar con la información suficiente (según documentos radicados), se procede revisar la información del contrato con el fin de identificar  las actividades ejecutadas por el proveedor frente a sus calidades fiscales (responsabilidades tributarias del proveedor), para corroborar si se aplicaron correctamente las retenciones. _x000a_Nota: La lista de chequeo no aplica para otras solicitudes de pago."/>
    <s v="Control Vigente"/>
    <s v="MPFF0501F01 Lista de chequeo_x000a__x000a_Correo electrónico al supervisor (cuando aplica)"/>
    <s v="Martinez Rodriguez Rodriguez, Olivia"/>
    <s v="Rodriguez Muñoz Muñoz, Karen Dayana Dayana"/>
    <s v="Ger Financiera - Dir Tributaria"/>
    <s v="1/01/2024"/>
    <s v="31/12/2024"/>
    <s v="Con Autocontrol"/>
    <s v="Se remiten evidencias: 1)Lista de chequeo 2)Correo electrónico al supervisor (cuando aplica), Se modifica la lista de cheque por cuanto en la actualidad se maneja la facturación electrónica y los que no están obligados a facturar por este medio, radican las facturas o su equivalente, correspondiente al período de seguimiento."/>
    <s v="Con Monitoreo/Seguimiento"/>
    <s v="DISEÑO: La descripción del control cumple con los criterios definidos en la metodología de Administración de riesgos, la cual se encuentra alineada con la Guía para la administración del riesgo y el diseño de controles en entidades públicas, del DAFP._x000a_ EJECUCIÓN: Se evidencia las bases de datos de revisión de documentos de cobro de los meses de septiembre a diciembre de 2024. La evidencia proporcionada en la herramienta Archer demuestra que la ejecución del control se está llevando a cabo conforme el período, la descripción y demás atributos de este. Sin embargo, se recomienda ajustar el medio de verificación de este control en las sesiones de trabajo que se vienen adelantando, ya que no se evidencia registros a través del uso del formato MPFF0501F01 Lista de chequeo. Para este período no se evidencia correos electrónicos dirigidos al supervisor."/>
    <s v=""/>
    <s v="Control revisado"/>
    <s v="6/01/2025"/>
    <x v="2"/>
    <x v="1"/>
    <m/>
    <m/>
  </r>
  <r>
    <s v="RP-6213"/>
    <x v="14"/>
    <s v="FND-29554"/>
    <s v="R2-MPFF"/>
    <s v="Riesgos de gestión / estratégicos"/>
    <s v="Abierto"/>
    <s v="MPFF-CP14: APLICAR RETENCIÓN EN LA FUENTE A TÍTULO DE ICA"/>
    <x v="2"/>
    <s v="APLICAR RETENCIÓN EN LA FUENTE A TÍTULO DE ICA_x000a_Se indica que el Profesional nivel 21 de Cuentas por pagar identifica en el cuerpo de la factura o documento equivalente los municipios o ciudades en donde se realizó la actividad por parte del proveedor, cuando no se evidencia esta información se le solicita al supervisor el detalle del municipio(s) en donde se ejecuta el servicio o el suministro del bien."/>
    <s v="Control Vigente"/>
    <s v="Lista de chequeo MPFF0501F01 (existe un campo para la información del indicador de ReteICA de cada municipio),_x000a_Correo electrónico al supervisor (cuando aplique)"/>
    <s v="Martinez Rodriguez Rodriguez, Olivia"/>
    <s v="Rodriguez Muñoz Muñoz, Karen Dayana Dayana"/>
    <s v="Ger Financiera - Dir Tributaria"/>
    <s v="1/01/2024"/>
    <s v="31/12/2024"/>
    <s v="Con Autocontrol"/>
    <s v="Se remiten evidencias: 1)Lista de chequeo MPFF0501F01 (existe un campo para la información del indicador de ReteICA de cada municipio), 2)Correo electrónico al supervisor (cuando aplique); correspondientes al período de seguimiento."/>
    <s v="Con Monitoreo/Seguimiento"/>
    <s v="DISEÑO: La descripción del control cumple con los criterios definidos en la metodología de Administración de riesgos, la cual se encuentra alineada con la Guía para la administración del riesgo y el diseño de controles en entidades públicas, del DAFP. Sin embargo, el propósito del control debe estar orientado a la acción de “verificar”, además de indicar la frecuencia de ejecución del control._x000a_ EJECUCIÓN: Se evidencia 14 correos electrónicos de solicitud de información relacionada con el municipio/ciudad donde se presentaron los servicios. La evidencia proporcionada en la herramienta Archer demuestra que la ejecución del control se está llevando a cabo conforme el período, la descripción y demás atributos de este. Sin embargo, se recomienda ajustar el medio de verificación de este control en las sesiones de trabajo que se vienen adelantando, ya que no se evidencia registros a través del uso del formato MPFF0501F01 Lista de chequeo."/>
    <s v=""/>
    <s v="Control revisado"/>
    <s v="6/01/2025"/>
    <x v="2"/>
    <x v="1"/>
    <m/>
    <m/>
  </r>
  <r>
    <s v="RP-6215"/>
    <x v="14"/>
    <s v="FND-29554"/>
    <s v="R2-MPFF"/>
    <s v="Riesgos de gestión / estratégicos"/>
    <s v="Abierto"/>
    <s v="MPFF-CP16: Brindar asesoria tributaria previa a la suscripción del contrato"/>
    <x v="2"/>
    <s v="Brindar asesoria tributaria previa a la suscripción del contrato._x000a_Dando cumplimiento a lo establecido en el Manual de Contratación de la EAAB-ESP, en el artículo relacionado al tema de Presupuesto oficial para los diferentes tipos de contratos, menciona que las áreas pueden solicitar concepto a la Dirección Tributaria, a fin de detrminar la carga impositiva (Tributaria) a la que estará sujeto el contrato. La Dirección Tributaria responderá según lo estalecido en el procedimiento MPFF1003P Atención de consultas tributarias."/>
    <s v="Control Vigente"/>
    <s v="Informe de revisión de retenciones"/>
    <s v="Martinez Rodriguez Rodriguez, Olivia"/>
    <s v="Rodriguez Muñoz Muñoz, Karen Dayana Dayana"/>
    <s v="Ger Financiera - Dir Tributaria"/>
    <s v="1/01/2024"/>
    <s v="31/12/2024"/>
    <s v="Con Autocontrol"/>
    <s v="_x000a__x000a__x000a__x000a_ Se remiten evidencias: 1)Informe de revisión de retenciones, correspondiente al período de seguimiento._x000a__x0009__x000a__x000a__x000a__x000a_  _x000a__x000a__x000a__x0009__x000a_ _x000a__x000a__x000a_   "/>
    <s v="Con Monitoreo/Seguimiento"/>
    <s v="DISEÑO: Se debe fortalecer el diseño del control, conforme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o a verbos como &quot;verificar, validar, conciliar, comparar, revisar, cotejar o detectar&quot;. Se recomienda continuar con las sesiones de trabajo para la actualización de los riesgos y controles conforme la metodología de Administración de riesgos vigente, la cual está alineada con la Guía para la administración del riesgo y el diseño de controles en entidades públicas, del DAFP._x000a_ EJECUCIÓN: Se evidencia Base de Datos Documentos de Cobro Recibidos durante septiembre a diciembre de 2024. La evidencia proporcionada en la herramienta Archer no corresponde al medio de verificación/evidencia y no demuestra con claridad que se esté realizando una asesoría tributaria conforme las necesidades de las áreas."/>
    <s v=""/>
    <s v="Control revisado"/>
    <s v="6/01/2025"/>
    <x v="2"/>
    <x v="4"/>
    <m/>
    <m/>
  </r>
  <r>
    <s v="RP-6216"/>
    <x v="14"/>
    <s v="FND-29555"/>
    <s v="R3-MPFF"/>
    <s v="Riesgos de gestión / estratégicos"/>
    <s v="Abierto"/>
    <s v="MPFF-CP17: Realizan una preliquidación del servicio de deuda"/>
    <x v="2"/>
    <s v="Realizan una preliquidación del servicio de deuda_x000a__x000a_Los profesionales de deuda pública, conforme a lo estipulado contractualmente, realizan una preliquidación del servicio de deuda, la cual se envía para revisión del acreedor, quien debe dar su conformidad frente al cálculo o solicita los ajustes correspondientes. Específicamente en la actividad &quot;Elaborar, aprobar y radicar cuenta de cobro&quot; se describen las subactividades: en las que el profesional designado elabora la cuenta de cobro para cada entidad financiera verificando las tasas de interés aplicadas y envía por correo electrónico la liquidación del servicio de deuda por vencer a las entidades acreedoras para su revisión y aprobación. Finalmente, el DIrector de Tesorería da el Visto Bueno para radicación en la ventanilla de la Dirección Tributaria y proceder con el  trámite para el pago."/>
    <s v="Control Vigente"/>
    <s v="Preliquidación aprobada por el acreedor, Cuenta de cobro"/>
    <s v="Martinez Rodriguez Rodriguez, Olivia"/>
    <s v="Rodriguez Muñoz Muñoz, Karen Dayana Dayana"/>
    <s v="Ger Financiera - Dir Tesoreria"/>
    <s v="1/01/2024"/>
    <s v="31/12/2024"/>
    <s v="Con Autocontrol"/>
    <s v="Se remiten evidencias: 1)Preliquidación aprobada por el acreedor. 2) Cuenta de cobro, correspondiente al período de seguimiento."/>
    <s v="Con Monitoreo/Seguimiento"/>
    <s v="DISEÑO: La descripción del control cumple con los criterios definidos en la metodología de Administración de riesgos, la cual se encuentra alineada con la Guía para la administración del riesgo y el diseño de controles en entidades públicas, del DAFP. Sin embargo, se debe indicar la frecuencia de ejecución del control._x000a_ EJECUCIÓN: Se evidencia quince (15) cuentas de cobro de entidades financieras, con los respectivos correos electrónicos de confirmación y preliquidación. La evidencia proporcionada en la herramienta Archer corresponde al medio de verificación/evidencia y al período de monitoreo."/>
    <s v=""/>
    <s v="Control revisado"/>
    <s v="6/01/2025"/>
    <x v="2"/>
    <x v="1"/>
    <m/>
    <m/>
  </r>
  <r>
    <s v="RP-6217"/>
    <x v="14"/>
    <s v="FND-29555"/>
    <s v="R3-MPFF"/>
    <s v="Riesgos de gestión / estratégicos"/>
    <s v="Abierto"/>
    <s v="MPFF-CP18: Elaborar el presupuesto del servicio de la deuda proyectado para la siguiente vigencia corporativa fiscal"/>
    <x v="2"/>
    <s v="Elaborar el presupuesto del servicio de la deuda proyectado para la siguiente vigencia corporativa fiscal_x000a__x000a_El Director Financiero de Tesorería lo aprueba y emite al planificador la solicitud de compromiso de gasto para que se generen las autorizacones en el ERP -SAP y posteriormente se aprueba la reserva presupuestal. Mensualmente, el Profesional designado genera el informe de vencimientos de deuda y verifica las fechas de pagos de capital, intereses, comisiones y otros que tenga pactada la Empresa frente a los contratos de empréstitos o emisiones. De igual forma, verifica que todos los pagos esten aplicados en el módulo de deuda y confirma el saldo de capital de deuda en SAP."/>
    <s v="Control Vigente"/>
    <s v="Matriz de planificación deuda._x000a_MPFF0908F01 Cuenta de cobro de deuda pública. _x000a_MPFF0908F02 Solicitud de compromiso de gasto de la deuda pública._x000a_Presupuesto en SAP"/>
    <s v="Martinez Rodriguez Rodriguez, Olivia"/>
    <s v="Rodriguez Muñoz Muñoz, Karen Dayana Dayana"/>
    <s v="Ger Financiera - Dir Tesoreria"/>
    <s v="1/01/2024"/>
    <s v="31/12/2024"/>
    <s v="Con Autocontrol"/>
    <s v="1)Matriz de planificación deuda. MPFF0908F01 Cuenta de cobro de deuda pública. 2)MPFF0908F02 Solicitud de compromiso de gasto de la deuda pública. Presupuesto en SAP, correspondiente al período de seguimiento._x000a_ &lt;!--StartFragment--&gt;La planificación de la deuda se hace anual, es decir, el compromiso del gasto ya se hizo en enero como se había explicado en meses pasados.&lt;!--EndFragment--&gt;"/>
    <s v="Con Monitoreo/Seguimiento"/>
    <s v="DISEÑO: La descripción del control cumple con los criterios definidos en la metodología de Administración de riesgos, la cual se encuentra alineada con la Guía para la administración del riesgo y el diseño de controles en entidades públicas, del DAFP. Sin embargo, se recomienda darle orden a la descripción del control, ya que este denota una mezcla de acciones (unas que son control y otras que no son control) y varios responsables de estas acciones, en ese sentido, es importante definir cuál es el control como tal y quien es el responsable del mismo._x000a_ EJECUCIÓN: Se evidencia quince (15) cuentas de cobro de entidades financieras, con los respectivos correos electrónicos de confirmación y preliquidación. Se evidencia registros de saldos de intereses. La evidencia proporcionada está indicada en el medio de verificación/evidencia, sin embargo, existe información adicional establecida como evidencias, la cual no se adjunta. Se recomienda revisar las evidencias que dan cuenta de la efectiva ejecución del control."/>
    <s v=""/>
    <s v="Control revisado"/>
    <s v="6/01/2025"/>
    <x v="2"/>
    <x v="2"/>
    <m/>
    <m/>
  </r>
  <r>
    <s v="RP-6218"/>
    <x v="14"/>
    <s v="FND-29556"/>
    <s v="R4-MPFF"/>
    <s v="Riesgos de gestión / estratégicos"/>
    <s v="Abierto"/>
    <s v="MPFF-CP19: Generar la relación de las cuentas contrato que están en etapa de cobro coactivo, para visualizar el estado del trámite"/>
    <x v="2"/>
    <s v="Generar la relación de las cuentas contrato que están en etapa de cobro coactivo, para visualizar el estado del trámite_x000a__x000a_Mensualmente, del aplicativo Coactivo web se genera la relación de las cuentas contrato que están en etapa de cobro coactivo, para visualizar el estado del trámite y determinar cuáles de éstas se deben priorizar en la asignación a los abogados y las acciones que se deben impulsar, generando un Reporte de Coherencias. Posteriormente el profesional nivel 22 (encargado generación reportes del Aplicativo) le informa a los coordinadores de cobro coactivo para la verificación del análisis de coherencias y al profesional designado para el reparto de los expedientes, quien realiza la asignación de los expedientes de cobro coactivo, garantizando la prioridad de los casos con mayor riesgo de prescripción."/>
    <s v="Control Vigente"/>
    <s v="Reporte de coherencias -Archivo Excel (Detalle de cuentas de la etapa de cobro coactivo)_x000a__x000a_MPFF0404F02 Acta de reparto de expedientes"/>
    <s v="Martinez Rodriguez Rodriguez, Olivia"/>
    <s v="Rodriguez Muñoz Muñoz, Karen Dayana Dayana"/>
    <s v="Ger Financiera - Dir Jurisdiccion Coactiva"/>
    <s v="1/01/2024"/>
    <s v="31/12/2024"/>
    <s v="Con Autocontrol"/>
    <s v="Se remiten evidencias: 1)Reporte de coherencias -Archivo Excel (Detalle de cuentas de la etapa de cobro coactivo) MPFF0404F02 Acta de reparto de expedientes, correspondiente al período de seguimiento._x000a_ Por capacidad de ARCHER, no se pueden cargar los reportes de coherencias. Agradezco desde la OCIG y desde la DGCYP solicitar de manera general más capacidad para cargue de evidencias._x000a_ Quedamos atentos al requerimiento del auditor."/>
    <s v="Con Monitoreo/Seguimiento"/>
    <s v="DISEÑO: La descripción del control cumple con los criterios definidos en la metodología de Administración de riesgos, la cual se encuentra alineada con la Guía para la administración del riesgo y el diseño de controles en entidades públicas, del DAFP. Se recomienda organizar la redacción para un mayor entendimiento del control._x000a_ EJECUCIÓN: Se evidencia documentos con la relación del Reparto de expedientes para sustanciar, correspondiente a los meses de julio a diciembre de 2024. La evidencia proporcionada está indicada en el medio de verificación/evidencia y corresponde al período de monitoreo, sin embargo, existe información adicional establecida como evidencias, la cual no se adjunta. Se recomienda tener en cuenta que la capacidad de la herramienta por cada archivo es de 10MB. En el reporte de autocontrol se puede indicar un link de acceso a una carpeta compartida de One Drive, en los casos que la información sea de gran tamaño."/>
    <s v=""/>
    <s v="Control revisado"/>
    <s v="6/01/2025"/>
    <x v="2"/>
    <x v="2"/>
    <m/>
    <m/>
  </r>
  <r>
    <s v="RP-6202"/>
    <x v="14"/>
    <s v="FND-29553"/>
    <s v="R1-MPFF"/>
    <s v="Riesgos de gestión / estratégicos"/>
    <s v="Abierto"/>
    <s v="MPFF-CP2: Realizar las actividades de socialización, divulgación o capacitación a los colaboradores"/>
    <x v="2"/>
    <s v="Realizar las actividades de socialización, divulgación o capacitación a los colaboradores_x000a__x000a_De acuerdo con las necesidades internas frente a la adecuada interpretación sobre los cambios normativos, conceptos y  elementos  relacionados con la gestión financiera de la entidad, se realizan las actividades de socialización, divulgación o capacitación a los colaboradores. Al interior de las direcciones de la Gerencia Financiera se revisan los cambios normativos, entre otros aspectos y el impacto que esto genera, informando o capacitando a las áreas para que se implementen los cambios y/o se realicen los ajustes correspondientes en el ERP-SIE._x000a_Dada la transversalidad de las actividades de socialización, divulgación o capacitación, se realizan conforme a lo esteblecido en los procedimientos MPEC0101P Comunicación interna y MPEH0801P Capacitación y entrenamiento._x000a_Nota: Los colaboradores que asistan a las capacitaciones deberán realizar bajo su responsabilidad la transferencia del conocimiento en sus respectivas áreas."/>
    <s v="Control Vigente"/>
    <s v="Listas de asistencia,   Material de la  Presentación,_x000a_Informativos, correos electrónicos,_x000a_Boletines tributarios, circulares internas, memorandos internos"/>
    <s v="Martinez Rodriguez Rodriguez, Olivia"/>
    <s v="Rodriguez Muñoz Muñoz, Karen Dayana Dayana"/>
    <s v="Ger Financiera - Dir Analisis de Riesgos Financieros_x000a_Ger Financiera - Dir Contabilidad_x000a_Ger Financiera - Dir Jurisdiccion Coactiva_x000a_Ger Financiera - Dir Presupuesto_x000a_Ger Financiera - Dir Tesoreria_x000a_Ger Financiera - Dir Tributaria_x000a_Gerencia Financiera"/>
    <s v="1/01/2024"/>
    <s v="31/12/2024"/>
    <s v="Con Autocontrol"/>
    <s v="Se remiten evidencias: Listas de asistencia, Material de la Presentación, Informativos, correos electrónicos, Boletines tributarios, circulares internas, memorandos internos, correspondiente al período de seguimiento."/>
    <s v="Con Monitoreo/Seguimiento"/>
    <s v="DISEÑO: Se debe fortalecer el diseño de control, conforme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o a verbos como &quot;verificar, validar, conciliar, comparar, revisar, cotejar o detectar&quot;. Se recomienda continuar con las sesiones de trabajo para la actualización de los riesgos y controles conforme la metodología de Administración de riesgos vigente, que está alineada con la Guía para la administración del riesgo y el diseño de controles en entidades públicas, del DAFP. _x000a_ EJECUCIÓN: Se evidencia relación de boletines tributarios, presentaciones de apoyo de actividades de capacitación, correos electrónicos, informativos institucionales, que dan cuenta de la ejecución del control durante el período y correspondencia con el medio de verificación/evidencia."/>
    <s v=""/>
    <s v="Control revisado"/>
    <s v="6/01/2025"/>
    <x v="2"/>
    <x v="1"/>
    <m/>
    <m/>
  </r>
  <r>
    <s v="RP-6219"/>
    <x v="14"/>
    <s v="FND-29556"/>
    <s v="R4-MPFF"/>
    <s v="Riesgos de gestión / estratégicos"/>
    <s v="Abierto"/>
    <s v="MPFF-CP20: Tener trazabilidad de las actuaciones realizadas por los  contratistas respecto a los procesos de cobro gestionados y verificar las actuaciones realizadas"/>
    <x v="2"/>
    <s v="Tener trazabilidad de las actuaciones realizadas por los  contratistas respecto a los procesos de cobro gestionados y verificar las actuaciones realizadas._x000a__x000a_Los profesionales asignados al proceso de sustanciación en la Jurisdicción de Cobro Coactivo deben reportar en el  aplicativo Coactivo web, la información de las actuaciones realizadas frente a cada proceso que hayan gestionado.  Los Secretarios y Jueces de la Jurisdicción de Cobro Coactivo revisan y registran en el Aplicativo las correcciones y/o aprobaciones de los oficios generados por los profesionales. El Supervisor de contrato valida el Reporte de Impulso procesal del contratista Vs el Informe de gestión mensual presentado por el contratista para la aprobación de la cuenta de cobro. El informe consolidado &quot;Reporte impulso procesal&quot;, se comparte  al director de la DJC, Of. Investigaciones disciplinarias, Gerencia Financiera, Coordinadores y Secretarios de la DJC. Este informe es revisado por el director de la DJC con el fin de evaluar en términos de desempeño la gestión de los contratistas, con base en la media de gestión."/>
    <s v="Control Vigente"/>
    <s v="Informe consolidado Reporte impulso procesal (Aplicativo Coactivo Web), Formato MPFB0202F15  informe de gestión prestación de servicios persona natural"/>
    <s v="Martinez Rodriguez Rodriguez, Olivia"/>
    <s v="Rodriguez Muñoz Muñoz, Karen Dayana Dayana"/>
    <s v="Ger Financiera - Dir Jurisdiccion Coactiva"/>
    <s v="1/01/2024"/>
    <s v="31/12/2024"/>
    <s v="Con Autocontrol"/>
    <s v="Se remiten evidencias: 1)Informe consolidado Reporte impulso procesal (Aplicativo Coactivo Web), 2)Formato MPFB0202F15 informe de gestión prestación de servicios persona natural, correspondiente al período del seguimiento."/>
    <s v="Con Monitoreo/Seguimiento"/>
    <s v="DISEÑO: La descripción del control cumple con los criterios definidos en la metodología de Administración de riesgos, la cual se encuentra alineada con la Guía para la administración del riesgo y el diseño de controles en entidades públicas, del DAFP. Sin embargo, se recomienda revisar en las sesiones de trabajo de actualización de la matriz de riesgos del proceso, darle orden a la descripción del control, ya que este denota una mezcla de acciones (unas que son control y otras que no son control) y varios responsables de estas acciones._x000a_ EJECUCIÓN: Se evidencia Reporte impulso procesal correspondiente a los meses de julio, septiembre, octubre y noviembre de 2024, al igual que once (11) Informes de gestión de contratos. La evidencia proporcionada en la herramienta Archer demuestra que la ejecución del control se está llevando a cabo conforme el período, la descripción y medio de verificación/evidencia."/>
    <s v=""/>
    <s v="Control revisado"/>
    <s v="6/01/2025"/>
    <x v="2"/>
    <x v="1"/>
    <m/>
    <m/>
  </r>
  <r>
    <s v="RP-6220"/>
    <x v="14"/>
    <s v="FND-29556"/>
    <s v="R4-MPFF"/>
    <s v="Riesgos de gestión / estratégicos"/>
    <s v="Abierto"/>
    <s v="MPFF-CP21: Realizar consulta de los edictos y avisos e identifica la admisión de un proceso concursal"/>
    <x v="2"/>
    <s v="Realizar consulta de los edictos y avisos e identifica la admisión de un proceso concursal El profesional sustanciador designado realiza consulta de los edictos y avisos e identifica la admisión de un proceso concursal. La evidencia de participación en las Audiencias por parte del Abogado se justifican en un Informe por audiencia y las conclusiones de la misma se reportan en el Aplicativo Coactivo web. Se consulta la página de Informa Colombia para realizar seguimiento a las personas naturales y/o juridicas que entren en proceso de insolvencia."/>
    <s v="Control Vigente"/>
    <s v="Base de datos de procesos concursales  (Archivo Excel), Informe por audiencia (correo electrónico del Abogado), Aplicativo Coactivo web"/>
    <s v="Martinez Rodriguez Rodriguez, Olivia"/>
    <s v="Rodriguez Muñoz Muñoz, Karen Dayana Dayana"/>
    <s v="Ger Financiera - Dir Jurisdiccion Coactiva"/>
    <s v="1/01/2024"/>
    <s v="31/12/2024"/>
    <s v="Con Autocontrol"/>
    <s v="Se remiten evidencias: 1)Base de datos de procesos concursales (Archivo Excel), 2)Informe por audiencia (correo electrónico del Abogado), 3)Aplicativo Coactivo web, correspondiente al período de seguimiento."/>
    <s v="Con Monitoreo/Seguimiento"/>
    <s v="DISEÑO: La descripción del control cumple con algunos de los criterios definidos en la metodología de Administración de riesgos, sin embargo, en las sesiones de trabajo que se vienen adelantando para la actualización de la matriz de riesgos del proceso, es importante identificar la frecuencia y establecer cuál es la finalidad de “consultar en los edictos y avisos e identificar la admisión de un proceso concursal”, en términos del seguimiento que se realiza. Se recomienda revisar la tipología del control, ya que este denota una característica mas “detectiva”._x000a_ EJECUCIÓN: Se evidencia 1) Base de datos de procesos concursales, 2) Informe de gestión de procesos concursales, correspondiente a los meses de julio a diciembre de 2024. La evidencia proporcionada en la herramienta Archer demuestra que la ejecución del control se está llevando a cabo conforme el período y medio de verificación."/>
    <s v=""/>
    <s v="Control revisado"/>
    <s v="6/01/2025"/>
    <x v="2"/>
    <x v="1"/>
    <m/>
    <m/>
  </r>
  <r>
    <s v="RP-6221"/>
    <x v="14"/>
    <s v="FND-29556"/>
    <s v="R4-MPFF"/>
    <s v="Riesgos de gestión / estratégicos"/>
    <s v="Abierto"/>
    <s v="MPFF-CP22: Gestiona el reparto de expedientes para sustanciación en donde se excluyen las anomalías comerciales"/>
    <x v="2"/>
    <s v="Gestiona el reparto de expedientes para sustanciación en donde se excluyen las anomalías comerciales._x000a__x000a_A partir del análisis de coherencias, se gestiona el reparto de expedientes para sustanciación en donde se excluyen las anomalías comerciales. Cuando se detectan inconsistencias, se reportan a las zonas comerciales  de origen, aquellos casos que precisen de análisis y depuración. Si las excepciones son totalmente favorables al ejecutado se genera ajuste total o parcial de la deuda en el sistema. En caso de no prosperar las excepciones, se continua con el cobro coactivo (Actividad &quot;Tramitar excepciones contra el mandamiento&quot;)."/>
    <s v="Control Vigente"/>
    <s v="Correo electrónico a zonas comerciales,"/>
    <s v="Martinez Rodriguez Rodriguez, Olivia"/>
    <s v="Rodriguez Muñoz Muñoz, Karen Dayana Dayana"/>
    <s v="Ger Financiera - Dir Jurisdiccion Coactiva"/>
    <s v="1/01/2024"/>
    <s v="31/12/2024"/>
    <s v="Con Autocontrol"/>
    <s v="Se remiten evidencias: 1)Correo electrónico a zonas comerciales, correspondiente al período de seguimiento."/>
    <s v="Con Monitoreo/Seguimiento"/>
    <s v="DISEÑO: La descripción del control cumple con algunos de los criterios definidos en la metodología de Administración de riesgos, sin embargo, es importante identificar el responsable, frecuencia y establecer cuál es el propósito del control el cual debe estar asociado a verbos como &quot;verificar, validar, conciliar, comparar, revisar, cotejar o detectar&quot;. Se recomienda revisar la tipología del control, ya que este denota una característica más “detectiva”._x000a_ EJECUCIÓN: Se evidencia correo electrónico que confirma que durante el período no se ha remitido solicitudes de depuración a las zonas."/>
    <s v=""/>
    <s v="Control revisado"/>
    <s v="6/01/2025"/>
    <x v="2"/>
    <x v="1"/>
    <m/>
    <m/>
  </r>
  <r>
    <s v="RP-6222"/>
    <x v="14"/>
    <s v="FND-29556"/>
    <s v="R4-MPFF"/>
    <s v="Riesgos de gestión / estratégicos"/>
    <s v="Abierto"/>
    <s v="MPFF-CP23: Realizar análisis de coherencia"/>
    <x v="2"/>
    <s v="Realizar análisis de coherencia_x000a__x000a_El profesional encargado, realiza análisis de coherencia mensual donde se consolidan todas las cuentas del testigo de cartera del mes anterior"/>
    <s v="Control Vigente"/>
    <s v="Archivos Excel Mes: Consolidado Gestión_x000a__x000a_Consolidaciones,_x000a__x000a_Recaudo, _x000a__x000a_Consolidado de Financiaciones"/>
    <s v="Martinez Rodriguez Rodriguez, Olivia"/>
    <s v="Rodriguez Muñoz Muñoz, Karen Dayana Dayana"/>
    <s v="Ger Financiera - Dir Jurisdiccion Coactiva"/>
    <s v="1/01/2024"/>
    <s v="31/12/2024"/>
    <s v="Con Autocontrol"/>
    <s v="Se remiten evidencias: 1)Archivos Excel Mes: Consolidado Gestión Consolidaciones, Recaudo, Consolidado de Financiaciones, correspondientes al período del seguimiento."/>
    <s v="Con Monitoreo/Seguimiento"/>
    <s v="DISEÑO: La descripción del control cumple con algunos de los criterios definidos en la metodología de Administración de riesgos:  responsable y frecuencia, sin embargo, hace falta identificar propósito, criterios de aceptación o rechazo, desviaciones y evidencia. De igual forma, el propósito del control debe estar a asociado a verbos como &quot;verificar, validar, conciliar, comparar, revisar, cotejar o detectar&quot;. Se recomienda continuar con las sesiones de trabajo para la actualización de los riesgos y controles conforme la metodología de Administración de riesgos vigente, la cual está alineada con la Guía para la administración del riesgo y el diseño de controles en entidades públicas, del DAFP.    EJECUCIÓN: Se evidencia Consolidado de recaudo y consolidado de financiaciones de los meses de julio a noviembre de 2024. La evidencia proporcionada en la herramienta Archer demuestra que la ejecución del control se está llevando a cabo conforme el período, la descripción y medio de verificación (evidencia)."/>
    <s v=""/>
    <s v="Control revisado"/>
    <s v="6/01/2025"/>
    <x v="2"/>
    <x v="1"/>
    <m/>
    <m/>
  </r>
  <r>
    <s v="RP-6224"/>
    <x v="14"/>
    <s v="FND-29556"/>
    <s v="R4-MPFF"/>
    <s v="Riesgos de gestión / estratégicos"/>
    <s v="Abierto"/>
    <s v="MPFF-CP25: Hacer seguimiento al cumplimiento de la ejecución"/>
    <x v="2"/>
    <s v="Hacer seguimiento al cumplimiento de la ejecución _x000a__x000a_De manera automática se realiza la gestión de cobro a través de mensajes de texto (SMS), Respuesta de voz interactiva (IVR) y Correos electrónicos de cobro.  Para cortes y suspensiones y envío de cartas, los funcionarios designados realizan las gestiones de cobro prejurídico y persuasivo,  diligenciando los Checklist y plantilla de gestión, conforme a lo descrito en el procedimiento."/>
    <s v="Control Vigente"/>
    <s v="Mensajes de texto (SMS), Respuesta de voz interactiva (IVR) y Correos electrónicos de cobro._x000a_MPFF0417F01 Checklist de cortes y suspensiones _x000a_MPFF0417F03 Envío Masivos De Cartas Checklist, Correos electrónicos de atención al usuario"/>
    <s v="Martinez Rodriguez Rodriguez, Olivia"/>
    <s v="Rodriguez Muñoz Muñoz, Karen Dayana Dayana"/>
    <s v="Ger Financiera - Dir Jurisdiccion Coactiva"/>
    <s v="1/01/2024"/>
    <s v="31/12/2024"/>
    <s v="Con Autocontrol"/>
    <s v="Se remiten la evidencias : 1)Mensajes de texto (SMS), Respuesta de voz interactiva (IVR) y Correos electrónicos de cobro. 2)MPFF0417F01 Checklist de cortes y suspensiones. 3)MPFF0417F03 Envío Masivos De Cartas Checklist, 4)Correos electrónicos de atención al usuario, correspondientes al período de segumiento."/>
    <s v="Con Monitoreo/Seguimiento"/>
    <s v="DISEÑO: Se debe fortalecer la descripción del control, conforme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o a verbos como &quot;verificar, validar, conciliar, comparar, revisar, cotejar o detectar&quot;. Se recomienda continuar con las sesiones de trabajo para la actualización de los riesgos y controles conforme la metodología de Administración de riesgos vigente, que está alineada con la Guía para la administración del riesgo y el diseño de controles en entidades públicas, del DAFP._x000a_ EJECUCIÓN: Se evidencia chekc list de: IVR, SMS, Cortes y Suspensiones. De igual forma, correos electrónicos de acuerdos de pago, correspondientes a los meses de julio a noviembre de 2024.  La evidencia proporcionada en la herramienta Archer demuestra que la ejecución del control se está llevando a cabo conforme el período, la descripción y medio de verificación (evidencia)."/>
    <s v=""/>
    <s v="Control revisado"/>
    <s v="6/01/2025"/>
    <x v="2"/>
    <x v="1"/>
    <m/>
    <m/>
  </r>
  <r>
    <s v="RP-6225"/>
    <x v="14"/>
    <s v="FND-29557"/>
    <s v="R5-MPFF"/>
    <s v="Riesgos de gestión / estratégicos"/>
    <s v="Abierto"/>
    <s v="MPFF-CP26: Elaborar mensualmente el cronograma de cierre financiero y lo divulga a las áreas"/>
    <x v="2"/>
    <s v="Elaborar mensualmente el cronograma de cierre financiero y lo divulga a las áreas_x000a__x000a_La Dirección de Contabilidad elabora mensualmente el cronograma de cierre financiero y lo divulga a las áreas con el fin de que éstas realicen el cierre de los ciclos operativos respectivos. En caso que se observen retrasos en el cronograma se envía correo al área origen de la información solicitando el cumplimento de los plazos._x000a_El cronograma de cierre financiero, se elabora teniendo en cuenta entre otros, los plazos fijados en el Calendario tributario, las actividades que se requieren para el cierre presupuestal y la generación de informes (mensuales, anuales, semestrales o según periodicidad), y  demás normatividad que aplique."/>
    <s v="Control Vigente"/>
    <s v="MPFF0303F02 - Cronograma de cierre financiero"/>
    <s v="Martinez Rodriguez Rodriguez, Olivia"/>
    <s v="Rodriguez Muñoz Muñoz, Karen Dayana Dayana"/>
    <s v=""/>
    <s v="1/01/2024"/>
    <s v="31/12/2024"/>
    <s v="Con Autocontrol"/>
    <s v="Se remiten evidencias: 1)Cronograma de cierre financiero, correspondientes al período de seguimiento."/>
    <s v="Con Monitoreo/Seguimiento"/>
    <s v="DISEÑO: La descripción del control cumple con los criterios definidos en la metodología de Administración de riesgos, la cual se encuentra alineada con la Guía para la administración del riesgo y el diseño de controles en entidades públicas, del DAFP. Este control se encuentra duplicado con el control MPFF-CP1._x000a_ EJECUCIÓN: Se evidencia cronograma de cierre financiero y publicación del mismo correspondiente a los meses de agosto a diciembre de 2024. La evidencia presentada cumple con el medio de verificación y período de monitoreo."/>
    <s v=""/>
    <s v="Control revisado"/>
    <s v="6/01/2025"/>
    <x v="2"/>
    <x v="1"/>
    <m/>
    <m/>
  </r>
  <r>
    <s v="RP-6226"/>
    <x v="14"/>
    <s v="FND-29557"/>
    <s v="R5-MPFF"/>
    <s v="Riesgos de gestión / estratégicos"/>
    <s v="Abierto"/>
    <s v="MPFF-CP27: Realizan las actividades de socialización, divulgación o capacitación a los colaboradores"/>
    <x v="2"/>
    <s v="Realizan las actividades de socialización, divulgación o capacitación a los colaboradores_x000a__x000a_De acuerdo con las necesidades internas frente a la adecuada interpretación sobre los cambios normativos, conceptos y  elementos  relacionados con la gestión financiera de la entidad, se realizan las actividades de socialización, divulgación o capacitación a los colaboradores. Al interior de las direcciones de la Gerencia Financiera se revisan los cambios normativos, entre otros aspectos y el impacto que esto genera, informando o capacitando a las áreas para que se implementen los cambios y/o se realicen los ajustes correspondientes en el ERP-SIE._x000a_Dada la transversalidad de las actividades de socialización, divulgación o capacitación, se realizan conforme a lo esteblecido en los procedimientos MPEC0101P Comunicación interna y MPEH0801P Capacitación y entrenamiento._x000a_Nota: Los colaboradores que asistan a las capacitaciones deberán realizar bajo su responsabilidad la transferencia del conocimiento en sus respectivas áreas."/>
    <s v="Control Vigente"/>
    <s v="Listas de asistencia,   Material de la  Presentación,_x000a_Informativos, correos electrónicos,_x000a_Boletines tributarios, circulares internas, memorandos internos"/>
    <s v="Martinez Rodriguez Rodriguez, Olivia"/>
    <s v="Rodriguez Muñoz Muñoz, Karen Dayana Dayana"/>
    <s v="Ger Financiera - Dir Analisis de Riesgos Financieros_x000a_Ger Financiera - Dir Contabilidad_x000a_Ger Financiera - Dir Jurisdiccion Coactiva_x000a_Ger Financiera - Dir Presupuesto_x000a_Ger Financiera - Dir Tesoreria_x000a_Ger Financiera - Dir Tributaria_x000a_Gerencia Financiera"/>
    <s v="1/01/2024"/>
    <s v="31/12/2024"/>
    <s v="Con Autocontrol"/>
    <s v="Se remiten evidencias: Listas de asistencia, Material de la Presentación, Informativos, correos electrónicos, Boletines tributarios, circulares internas, memorandos internos._x000a_ En cuanto a la capacitación, quedamos atentos a la solicitud de auditor para remitirlos por correo. El aplicativo no permite cargarlos."/>
    <s v="Con Monitoreo/Seguimiento"/>
    <s v="DISEÑO: Se debe fortalecer el diseño de control, conforme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o a verbos como &quot;verificar, validar, conciliar, comparar, revisar, cotejar o detectar&quot;. Se recomienda continuar con las sesiones de trabajo para la actualización de los riesgos y controles conforme la metodología de Administración de riesgos vigente, que está alineada con la Guía para la administración del riesgo y el diseño de controles en entidades públicas, del DAFP. Este control se encuentra duplicado con el control MPFF-CP2._x000a_ EJECUCIÓN: Se evidencia relación de boletines tributarios, presentaciones de apoyo de actividades de capacitación, correos electrónicos, informativos institucionales, que dan cuenta de la ejecución del control durante el período y correspondencia con el medio de verificación/evidencia."/>
    <s v=""/>
    <s v="Control revisado"/>
    <s v="6/01/2025"/>
    <x v="2"/>
    <x v="1"/>
    <m/>
    <m/>
  </r>
  <r>
    <s v="RP-6227"/>
    <x v="14"/>
    <s v="FND-29558"/>
    <s v="R6-MPFF"/>
    <s v="Riesgos de gestión / estratégicos"/>
    <s v="Abierto"/>
    <s v="MPFF-CP28: Solicitar datos maestros de acuerdo al tipo de dato"/>
    <x v="2"/>
    <s v="Solicitar datos maestros de acuerdo al tipo de dato_x000a__x000a_Consolida información para datos maestros de programas presupuestarios y remite a Dir. de Presupuesto en medio físico y digital."/>
    <s v="Control Vigente"/>
    <s v="Listas de asistencia (lanzamiento planeación)"/>
    <s v="Martinez Rodriguez Rodriguez, Olivia"/>
    <s v="Rodriguez Muñoz Muñoz, Karen Dayana Dayana"/>
    <s v="Ger Financiera - Dir Presupuesto_x000a_Gerencia Planeamiento y Control"/>
    <s v="1/01/2024"/>
    <s v="31/12/2024"/>
    <s v="Con Autocontrol"/>
    <s v="Se remiten evidencias: Listas de asistencia (lanzamiento planeación), correspondiente al período de seguimiento."/>
    <s v="Con Monitoreo/Seguimiento"/>
    <s v="DISEÑO: Se debe fortalecer el diseño del control, conforme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o a verbos como &quot;verificar, validar, conciliar, comparar, revisar, cotejar o detectar&quot;. Se recomienda continuar las sesiones de trabajo para la actualización de los riesgos y controles conforme la metodología de Administración de riesgos vigente, que está alineada con la Guía para la administración del riesgo y el diseño de controles en entidades públicas, del DAFP._x000a_ EJECUCIÓN: Se evidencia correo de citación de la sesión de PLANIFICACIÓN Y PRESUPUESTACIÓN DE LA VIGENCIA FISCAL 2025, realizada el 10 de julio de 2024. Esta es la misma evidencia cargada en el período anterior."/>
    <s v=""/>
    <s v="Control revisado"/>
    <s v="6/01/2025"/>
    <x v="2"/>
    <x v="1"/>
    <s v="No aplica para el periodo evaluado"/>
    <m/>
  </r>
  <r>
    <s v="RP-6228"/>
    <x v="14"/>
    <s v="FND-29558"/>
    <s v="R6-MPFF"/>
    <s v="Riesgos de gestión / estratégicos"/>
    <s v="Abierto"/>
    <s v="MPFF-CP29: Verificar las plantillas de planificación"/>
    <x v="2"/>
    <s v="Verificar las plantillas de planificación_x000a__x000a_Los profesionales de Presupuesto, verifican las plantillas de planificación enviadas por las áreas y la Gerencia de Planeamiento, validando la consistencia de la información recibida de los datos maestros para la asignación de fuentes y cargue de los recursos en SAP, y verifican de nuevo la información cargada."/>
    <s v="Control Vigente"/>
    <s v="Archivo Excel de matriz de modificaciones_x000a__x000a_Resoluciones presupuestales"/>
    <s v="Martinez Rodriguez Rodriguez, Olivia"/>
    <s v="Rodriguez Muñoz Muñoz, Karen Dayana Dayana"/>
    <s v="Ger Financiera - Dir Presupuesto"/>
    <s v="1/01/2024"/>
    <s v="31/12/2024"/>
    <s v="Con Autocontrol"/>
    <s v="Se remiten evidencias: 1)Archivo Excel de matriz de modificaciones presupuestales y resoluciones presupuestales."/>
    <s v="Con Monitoreo/Seguimiento"/>
    <s v="DISEÑO: La descripción del control cumple con algunos de los criterios definidos en la metodología de Administración de riesgos, sin embargo, hace falta identificar la frecuencia , criterios de aceptación o rechazo, desviaciones y evidencia. El propósito del control es claro, en consideración a que está asociado a verbos como &quot;verificar” Se recomienda continuar las sesiones de trabajo para la actualización de los riesgos y controles conforme la metodología de Administración de riesgos vigente, que está alineada con la Guía para la administración del riesgo y el diseño de controles en entidades públicas, del DAFP._x000a_ EJECUCIÓN: Se evidencia resoluciones de modificaciones presupuestales y archivos de Excel que soportan las modificaciones presupuestales generadas, durante los agosto a diciembre de 2024. Es importante presentar evidencias que demuestren el resultado de la verificación de las plantillas de planificación enviadas por las áreas y la Gerencia de Planeamiento."/>
    <s v=""/>
    <s v="Control revisado"/>
    <s v="6/01/2025"/>
    <x v="2"/>
    <x v="1"/>
    <m/>
    <m/>
  </r>
  <r>
    <s v="RP-6203"/>
    <x v="14"/>
    <s v="FND-29553"/>
    <s v="R1-MPFF"/>
    <s v="Riesgos de gestión / estratégicos"/>
    <s v="Abierto"/>
    <s v="MPFF-CP3: En el Manual de Políticas Contables se definieron y aprobaron los principios, bases, acuerdos y reglas para el reconocimiento, medición, presentación y revelación de los hechos económicos"/>
    <x v="2"/>
    <s v="En el Manual de Políticas Contables se definieron y aprobaron los principios, bases, acuerdos y reglas para el reconocimiento, medición, presentación y revelación de los hechos económicos._x000a__x000a_Cuando se realizan cambios en el Manual de Políticas Contables, la Dirección de Contabilidad realiza socializaciones a los funcionarios de las diferentes áreas."/>
    <s v="Control Vigente"/>
    <s v="Informes Financieros"/>
    <s v="Martinez Rodriguez Rodriguez, Olivia"/>
    <s v="Rodriguez Muñoz Muñoz, Karen Dayana Dayana"/>
    <s v=""/>
    <s v="1/01/2024"/>
    <s v="31/12/2024"/>
    <s v="Con Autocontrol"/>
    <s v="Se remiten evidencias: 1)Informes Financieros, correspondientes al período de seguimiento."/>
    <s v="Con Monitoreo/Seguimiento"/>
    <s v="DISEÑO: Se debe fortalecer el diseño del control, conforme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o a verbos como &quot;verificar, validar, conciliar, comparar, revisar, cotejar o detectar&quot;. Se recomienda continuar con las sesiones de trabajo para la actualización de los riesgos y controles conforme la metodología de Administración de riesgos vigente, que está alineada con la Guía para la administración del riesgo y el diseño de controles en entidades públicas, del DAFP._x000a_ EJECUCIÓN: Se evidencia Manual de Políticas Contables (MPFF0001M01, versión 07). La evidencia presentada en el aplicativo Archer, no corresponde al medio de verificación/evidencia."/>
    <s v=""/>
    <s v="Control revisado"/>
    <s v="6/01/2025"/>
    <x v="2"/>
    <x v="4"/>
    <m/>
    <m/>
  </r>
  <r>
    <s v="RP-6229"/>
    <x v="14"/>
    <s v="FND-29558"/>
    <s v="R6-MPFF"/>
    <s v="Riesgos de gestión / estratégicos"/>
    <s v="Abierto"/>
    <s v="MPFF-CP30: Verificar la consistencia y coherencia de la información revisada por el equipo de programación presupuestal"/>
    <x v="2"/>
    <s v="Verificar la consistencia y coherencia de la información revisada por el equipo de programación presupuestal_x000a__x000a_Previo a la emisión de las resoluciones presupuestales el Coordinador de Programación Presupuestal (Profesional Nivel 20), verifica la consistencia y coherencia de la información revisada por el equipo de programación presupuestal, para posterior aprobación por parte del Director de Presupuesto."/>
    <s v="Control Vigente"/>
    <s v="Archivo Excel de matriz de modificaciones_x000a__x000a_Resoluciones presupuestales"/>
    <s v="Martinez Rodriguez Rodriguez, Olivia"/>
    <s v="Rodriguez Muñoz Muñoz, Karen Dayana Dayana"/>
    <s v="Ger Financiera - Dir Presupuesto"/>
    <s v="1/01/2024"/>
    <s v="31/12/2024"/>
    <s v="Con Autocontrol"/>
    <s v="Se remiten evidencias: 1)Archivo Excel de matriz de modificaciones. 2) Resoluciones presupuestales"/>
    <s v="Con Monitoreo/Seguimiento"/>
    <s v="DISEÑO: La descripción del control cumple con algunos de los criterios definidos en la metodología de Administración de riesgos, sin embargo, hace falta identificar la frecuencia, criterios de aceptación o rechazo, desviaciones y evidencia. El propósito del control es claro, en consideración a que está asociado a verbos como &quot;verificar” Se recomienda continuar las sesiones de trabajo para la actualización de los riesgos y controles conforme la metodología de Administración de riesgos vigente, que está alineada con la Guía para la administración del riesgo y el diseño de controles en entidades públicas, del DAFP._x000a_ EJECUCIÓN: Se evidencia resoluciones de modificaciones presupuestales y archivos de Excel que soportan las modificaciones presupuestales generadas, durante los meses de agosto a diciembre de 2024. Es importante presentar evidencias que demuestren el resultado de la verificación de la información, previo a la emisión de las resoluciones presupuestales."/>
    <s v=""/>
    <s v="Control revisado"/>
    <s v="6/01/2025"/>
    <x v="2"/>
    <x v="1"/>
    <m/>
    <m/>
  </r>
  <r>
    <s v="RP-6230"/>
    <x v="14"/>
    <s v="FND-29558"/>
    <s v="R6-MPFF"/>
    <s v="Riesgos de gestión / estratégicos"/>
    <s v="Abierto"/>
    <s v="MPFF-CP31: Realizar la  revisión y verificación del equilibrio del presupuesto"/>
    <x v="2"/>
    <s v="Realizar la  revisión y verificación del equilibrio del presupuesto_x000a__x000a_El profesional nivel 22, una vez recibe la información consolidada de: inversiones, convenios y vigencias futuras, realiza la  revisión y verificación del equilibrio del presupuesto, del ejercicio de consolidación y asignación de fuente. Posterior el Profesional Especializado realiza una validación y la asignación de fuentes. En caso de presentar alguna inconsistencia en el presupuesto o en los datos maestros se devuelve a la Gerencia Corporativa de Planeamiento y Control para los ajustes que correspondan."/>
    <s v="Control Vigente"/>
    <s v="Excel con asignación de fuentes, Correo electrónico de envío de fuentes"/>
    <s v="Martinez Rodriguez Rodriguez, Olivia"/>
    <s v="Rodriguez Muñoz Muñoz, Karen Dayana Dayana"/>
    <s v="Ger Financiera - Dir Presupuesto"/>
    <s v="1/01/2024"/>
    <s v="31/12/2024"/>
    <s v="Con Autocontrol"/>
    <s v="Se remiten evidencias: 1)Excel con asignación de fuentes, 2)Correo electrónico de envío de fuentes, correspondientes al período de segumiento."/>
    <s v="Con Monitoreo/Seguimiento"/>
    <s v="DISEÑO: La descripción del control cumple con la mayoría los criterios definidos en la metodología de Administración de riesgos, la cual se encuentra alineada con la Guía para la administración del riesgo y el diseño de controles en entidades públicas, del DAFP. Sin embargo, hace falta definir la frecuencia de ejecución del control._x000a_ EJECUCIÓN: Se evidencia excel con asignación de fuentes (Presupuesto 2025) y correo electrónico de confirmación de la información por parte del Director de Presupuesto. La evidencia proporcionada corresponde al medio de verificación; sin embargo, es importante definir la periodicidad de ejecución del control, con el fin de validar la correspondencia de evidencias de ejecución en los períodos de monitoreo."/>
    <s v=""/>
    <s v="Control revisado"/>
    <s v="6/01/2025"/>
    <x v="2"/>
    <x v="1"/>
    <m/>
    <m/>
  </r>
  <r>
    <s v="RP-6231"/>
    <x v="14"/>
    <s v="FND-29558"/>
    <s v="R6-MPFF"/>
    <s v="Riesgos de gestión / estratégicos"/>
    <s v="Abierto"/>
    <s v="MPFF-CP32: Revisión y validación del Presupuesto de ingresos y gastos de la vigencia"/>
    <x v="2"/>
    <s v="Revisión y validación del Presupuesto de ingresos y gastos de la vigencia._x000a__x000a_Revisión y validación del Presupuesto de ingresos y gastos de la vigencia.   Cuando se detecta alguna inconsistencia, dentro del procedimiento se menciona que se informa al área correspondiente a través de correo electrónico. Así mismo dentro de las políticas generales de operación se establecen las características que debe tener la información que deben enviar las áreas."/>
    <s v="Control Vigente"/>
    <s v="Memorando Interno (en el que se hacen Solicitudes de Modificación)_x000a_Resoluciones de Modificación Presupuestal"/>
    <s v="Martinez Rodriguez Rodriguez, Olivia"/>
    <s v="Rodriguez Muñoz Muñoz, Karen Dayana Dayana"/>
    <s v="Ger Financiera - Dir Presupuesto"/>
    <s v="1/01/2024"/>
    <s v="31/12/2024"/>
    <s v="Con Autocontrol"/>
    <s v="Se remiten evidencias: 1)Memorando Interno (en el que se hacen Solicitudes de Modificación) 2)Resoluciones de Modificación Presupuestal"/>
    <s v="Con Monitoreo/Seguimiento"/>
    <s v="DISEÑO: La descripción del control cumple con algunos de los criterios definidos en la metodología de Administración de riesgos, sin embargo, hace falta identificar el responsable, frecuencia , criterios de aceptación o rechazo y desviaciones. El propósito del control es claro, en consideración a que está asociado a verbos como &quot;revisar y validar”.  Se recomienda continuar con las sesiones de trabajo para la actualización de los riesgos y controles conforme la metodología de Administración de riesgos vigente, la cual está alineada con la Guía para la administración del riesgo y el diseño de controles en entidades públicas, del DAFP._x000a_ EJECUCIÓN: Se remiten evidencia memorandos internos relacionados con solicitudes de modificación presupuestal emitidos por la GCPC; Resoluciones de Modificación Presupuestal de los meses de agosto a diciembre de 2024; avisos J7 y J8. La evidencia proporcionada en la herramienta Archer demuestra que la ejecución del control se está llevando a cabo conforme el período, la descripción y medio de verificación (evidencia)."/>
    <s v=""/>
    <s v="Control revisado"/>
    <s v="6/01/2025"/>
    <x v="2"/>
    <x v="1"/>
    <m/>
    <m/>
  </r>
  <r>
    <s v="RP-6232"/>
    <x v="14"/>
    <s v="FND-29558"/>
    <s v="R6-MPFF"/>
    <s v="Riesgos de gestión / estratégicos"/>
    <s v="Abierto"/>
    <s v="MPFF-CP33: Revisión, validación y control a la información  y  documentos recibidos en la Dirección Presupuesto para realizar las modificaciones presupuestales"/>
    <x v="2"/>
    <s v="Revisión, validación y control a la información  y  documentos recibidos en la Dirección Presupuesto para realizar las modificaciones presupuestales._x000a__x000a_En  el procedimiento MPFF0104P, establece en las Políticas Generales y Operacionales los conceptos  de ingresos y gastos para los cuales las Areas Ejecuctoras podrán solicitar las modificaciones, las clases de modificaciones, los niveles de autorizaciones y el diligenciamiento de los formatos establecidos y requeridos para cada modificación, igualmente, establece la actividad de revisión, validación y control a la información  y  documentos recibidos en la Dirección Presupuesto para realizar las modificaciones presupuestales."/>
    <s v="Control Vigente"/>
    <s v="Resoluciones de Modificación Presupuestal"/>
    <s v="Martinez Rodriguez Rodriguez, Olivia"/>
    <s v="Rodriguez Muñoz Muñoz, Karen Dayana Dayana"/>
    <s v="Ger Financiera - Dir Presupuesto"/>
    <s v="1/01/2024"/>
    <s v="31/12/2024"/>
    <s v="Con Autocontrol"/>
    <s v="Se remiten evidencias: 1)Resoluciones de Modificación Presupuestal"/>
    <s v="Con Monitoreo/Seguimiento"/>
    <s v="DISEÑO: La descripción del control cumple con algunos de los criterios definidos en la metodología de Administración de riesgos, sin embargo, hace falta identificar el responsable, frecuencia , criterios de aceptación o rechazo y desviaciones. El propósito del control es claro, en consideración a que está asociado a verbos como &quot;revisar y validar”.  Se recomienda continuar con las sesiones de trabajo para la actualización de los riesgos y controles conforme la metodología de Administración de riesgos vigente, que está alineada con la Guía para la administración del riesgo y el diseño de controles en entidades públicas, del DAFP._x000a_ EJECUCIÓN: Se evidencia resoluciones de modificación presupuestal presentadas durante los meses de agosto a diciembre de 2024. Sin embargo, es importante evidenciar el registro de la revisión, validación y control a la información y documentos recibidos en la Dirección Presupuesto para proseguir con las resoluciones de modificación presupuestal."/>
    <s v=""/>
    <s v="Control revisado"/>
    <s v="6/01/2025"/>
    <x v="2"/>
    <x v="1"/>
    <m/>
    <m/>
  </r>
  <r>
    <s v="RP-6233"/>
    <x v="14"/>
    <s v="FND-29558"/>
    <s v="R6-MPFF"/>
    <s v="Riesgos de gestión / estratégicos"/>
    <s v="Abierto"/>
    <s v="MPFF-CP34: Remitir a la Dirección de Presupuesto los datos maestros del POAI"/>
    <x v="2"/>
    <s v="Remitir a la Dirección de Presupuesto los datos maestros del POAI_x000a__x000a_En el procedimiento MPEE0106P, se establece que el profesional designado en la Dirección de Inversiones verifica que los macroproyectos no presente diferencias con los asociados en SAP y en el SGI para lo cual utiliza la transacción presupuestal ZFM107 para proyectos existentes y verificación en el SGI para proyectos nuevos (apoyándose en el archivo excel Base de datos de actividades existentes del SGI para realizar la consulta). Surtida esta verificación y previa aprobación por parte del Director de Inversiones, se remite a la Dirección de Presupuesto los datos maestros del POAI. Cuando se requieren modificaciones en los datos maestros la Dirección de Inversiones envía solicitud a la Dirección de Presupuesto."/>
    <s v="Control Vigente"/>
    <s v="*Memorando interno y MPEE0106F02 Plantilla de Datos Maestros y MPFF0104F01 Plantilla de información presupuestal enviada por el área  (información remitida por la Dirección de Inversiones)_x000a_*Formato cambio de nombre programa presupuestario (proyecto) Dirección de Presupuesto"/>
    <s v="Pardo Hernandez, Ivan Camilo"/>
    <s v="Rodriguez Muñoz Muñoz, Karen Dayana Dayana"/>
    <s v="Ger Planeamiento y Control - Dir Planeacion y Control de Inversiones"/>
    <s v="1/01/2024"/>
    <s v="31/12/2024"/>
    <s v="Con Autocontrol"/>
    <s v="Se anexan las evidencias Memorando interno y MPEE0106F02 Plantilla de Datos Maestros . MPFF0104F01 Plantilla de información presupuestal enviada por la Dirección de Planeación y Control de Inversiones; para los meses Septiembre, Octubre, Noviembre y Diciembre."/>
    <s v="Con Monitoreo/Seguimiento"/>
    <s v="DISEÑO: La descripción del control cumple con los criterios definidos en la metodología de Administración de riesgos, la cual se encuentra alineada con la Guía para la administración del riesgo y el diseño de controles en entidades públicas, del DAFP. Sin embargo, hace falta definir la frecuencia de ejecución del control._x000a_ EJECUCIÓN: Se evidencia Memorando interno, MPEE0106F02 Plantilla de Datos Maestros y MPFF0104F01 Plantilla de información presupuestal enviada por la Dirección de Planeación y Control de Inversiones, correspondiente a los meses de Septiembre a Diciembre de 2024. La evidencia proporcionada en la herramienta Archer demuestra que la ejecución del control se está llevando a cabo conforme el período, la descripción y medio de verificación (evidencia)."/>
    <s v=""/>
    <s v="Control revisado"/>
    <s v="6/01/2025"/>
    <x v="2"/>
    <x v="1"/>
    <m/>
    <m/>
  </r>
  <r>
    <s v="RP-6234"/>
    <x v="14"/>
    <s v="FND-29559"/>
    <s v="R7-MPFF"/>
    <s v="Riesgos de gestión / estratégicos"/>
    <s v="Abierto"/>
    <s v="MPFF-CP35: Verificar los soportes entregados frente a la información del formulario"/>
    <x v="2"/>
    <s v="Verificar los soportes entregados frente a la información del formulario_x000a__x000a_Los terceros suministran la información completa para la inscripción en el giro electrónico (formato giro electrónico), de forma presencial en la pagaduria, con firma y huella digital. El auxiliar administrativo de la tesoreria, verifica los soportes entregados frente a la información del formulario, la huella y la firma, verificando igualmente que coincidan con el documento de identidad. Se ingresa la información en SAP y esta es verificada y aprobada por el profesional pagador o por el Director."/>
    <s v="Control Vigente"/>
    <s v="Formato de inscripción de cuentas e _x000a_Inscripción de cuentas en SAP"/>
    <s v="Martinez Rodriguez Rodriguez, Olivia"/>
    <s v="Rodriguez Muñoz Muñoz, Karen Dayana Dayana"/>
    <s v="Ger Financiera - Dir Tesoreria"/>
    <s v="1/01/2024"/>
    <s v="31/12/2024"/>
    <s v="Con Autocontrol"/>
    <s v="Se remiten evidencias: 1)Formato de inscripción de cuentas e Inscripción de cuentas en SAP, correspondiente al período de seguimiento."/>
    <s v="Con Monitoreo/Seguimiento"/>
    <s v="DISEÑO: La descripción del control cumple con los criterios definidos en la metodología de Administración de riesgos, la cual se encuentra alineada con la Guía para la administración del riesgo y el diseño de controles en entidades públicas, del DAFP. Sin embargo, hace falta definir la frecuencia de ejecución del control._x000a_ EJECUCIÓN: Se evidencia muestra de formato de inscripción de cuentas e Inscripción de cuentas en SAP, correspondiente a los meses de julio a noviembre de 2024. La evidencia proporcionada en la herramienta Archer demuestra que la ejecución del control se está llevando a cabo conforme el período, la descripción y medio de verificación (evidencia)."/>
    <s v=""/>
    <s v="Control revisado"/>
    <s v="6/01/2025"/>
    <x v="2"/>
    <x v="1"/>
    <m/>
    <m/>
  </r>
  <r>
    <s v="RP-6235"/>
    <x v="14"/>
    <s v="FND-29559"/>
    <s v="R7-MPFF"/>
    <s v="Riesgos de gestión / estratégicos"/>
    <s v="Abierto"/>
    <s v="MPFF-CP36: Verificar en el sistema la creación del acreedor (tercero) por el área responsable Vs los soportes"/>
    <x v="2"/>
    <s v="Verificar en el sistema la creación del acreedor (tercero) por el área responsable Vs los soportes_x000a__x000a_Recibe de las áreas el formato de creación de acreedores y la información soporte (RUT, CC u otro documento autorizado) y el profesional Nivel 20 o profesional designado verifica en el sistema la creación del acreedor (tercero) por el área responsable Vs los soportes, si se encuentra alguna inconsistencia se informa al área, si la información está correcta se genera un código de acreedor por parte de la Dirección Tributaria y se informa al área que generó la solicitud."/>
    <s v="Control Vigente"/>
    <s v="MPFF1001F01 - Creación de acreedores, correo electrónico (en caso de inconsistencias), Código del acreedor (SAP)"/>
    <s v="Martinez Rodriguez Rodriguez, Olivia"/>
    <s v="Rodriguez Muñoz Muñoz, Karen Dayana Dayana"/>
    <s v="Ger Financiera - Dir Tributaria"/>
    <s v="1/01/2024"/>
    <s v="31/12/2024"/>
    <s v="Con Autocontrol"/>
    <s v="Se remite evidencias: 1)MPFF1001F01 - Creación de acreedores, 2)correo electrónico (en caso de inconsistencias), correspondientes al período del seguimiento."/>
    <s v="Con Monitoreo/Seguimiento"/>
    <s v="DISEÑO: La descripción del control cumple con los criterios definidos en la metodología de Administración de riesgos, la cual se encuentra alineada con la Guía para la administración del riesgo y el diseño de controles en entidades públicas, del DAFP. Sin embargo, hace falta definir la frecuencia de ejecución del control._x000a_ EJECUCIÓN: Se evidencia muestra documentos del acreedor, correo electrónicos con inconsistencias y correos confirmatorios de creación del acreedor en SAP, correspondiente a los meses de septiembre a diciembre de 2024. La evidencia proporcionada en la herramienta Archer demuestra que la ejecución del control se está llevando a cabo conforme el período, la descripción y medio de verificación (evidencia)."/>
    <s v=""/>
    <s v="Control revisado"/>
    <s v="6/01/2025"/>
    <x v="2"/>
    <x v="1"/>
    <m/>
    <m/>
  </r>
  <r>
    <s v="RP-6237"/>
    <x v="14"/>
    <s v="FND-29560"/>
    <s v="R8-MPFF"/>
    <s v="Riesgos de gestión / estratégicos"/>
    <s v="Abierto"/>
    <s v="MPFF-CP38: Aplicar los pagos recibidos a través de entidades financieras"/>
    <x v="2"/>
    <s v="Aplicar los pagos recibidos a través de entidades financieras_x000a__x000a_Toma los archivos de recaudo descargados en la Tesorería e inicia el proceso de aplicación en el ERP-SAP, a través del programa establecido para ello."/>
    <s v="Control Vigente"/>
    <s v="Registro en SAP (trazabilidad de la transacción)"/>
    <s v="Martinez Rodriguez Rodriguez, Olivia"/>
    <s v="Rodriguez Muñoz Muñoz, Karen Dayana Dayana"/>
    <s v="Ger Financiera - Dir Tesoreria"/>
    <s v="1/01/2024"/>
    <s v="31/12/2024"/>
    <s v="Con Autocontrol"/>
    <s v="En el período del seguimiento no hubo errores en la clarificación de pagos. "/>
    <s v="Con Monitoreo/Seguimiento"/>
    <s v="DISEÑO: Se debe fortalecer el diseño del control, conforme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o a verbos como &quot;verificar, validar, conciliar, comparar, revisar, cotejar o detectar&quot;. Se recomienda continuar con las sesiones de trabajo para la actualización de los riesgos y controles conforme la metodología de Administración de riesgos vigente, que está alineada con la Guía para la administración del riesgo y el diseño de controles en entidades públicas, del DAFP._x000a_ EJECUCIÓN: No se presentan evidencias, teniendo en cuenta que en el período del seguimiento no hubo errores en la clarificación de pagos. "/>
    <s v=""/>
    <s v="Control revisado"/>
    <s v="6/01/2025"/>
    <x v="2"/>
    <x v="0"/>
    <m/>
    <m/>
  </r>
  <r>
    <s v="RP-6204"/>
    <x v="14"/>
    <s v="FND-29553"/>
    <s v="R1-MPFF"/>
    <s v="Riesgos de gestión / estratégicos"/>
    <s v="Abierto"/>
    <s v="MPFF-CP4: Elaborar conciliación mensual para identificar diferencias que se presentan en la información contable"/>
    <x v="2"/>
    <s v="Elaborar conciliación mensual para identificar diferencias que se presentan en la información contable. _x000a__x000a_La Dirección de Contabilidad elabora conciliación mensual con el fin de identificar las posibles diferencias que se presentan en la información contable Vs la información del módulo auxiliar registrada por las diferentes áreas de la empresa. Estas partidas se identifican en la conciliación y se envían  para su verificación y acciones a tomar a las áreas responsables de la información."/>
    <s v="Control Vigente"/>
    <s v="MPFF0303F04 Conciliaciones"/>
    <s v="Martinez Rodriguez Rodriguez, Olivia"/>
    <s v="Rodriguez Muñoz Muñoz, Karen Dayana Dayana"/>
    <s v="Ger Financiera - Dir Contabilidad"/>
    <s v="1/01/2024"/>
    <s v="31/12/2024"/>
    <s v="Con Autocontrol"/>
    <s v="Se remiten evidencias: 1)Conciliaciones, correspondientes al período de seguimiento."/>
    <s v="Con Monitoreo/Seguimiento"/>
    <s v="DISEÑO: La descripción del control cumple con la mayoría de los criterios definidos en la metodología de Administración de riesgos, la cual se encuentra alineada con la Guía para la administración del riesgo y el diseño de controles en entidades públicas, del DAFP. Sin embargo, hace falta definir el responsable de la ejecución del control, al igual la definición de la evidencia cuando se presentan diferencias._x000a_ EJECUCIÓN: Se evidencian registros de conciliaciones realizadas durante los meses de julio a noviembre de 2024. La evidencia proporcionada en la herramienta Archer demuestra que la ejecución del control se está llevando a cabo conforme a la descripción, medio de verificación y período "/>
    <s v=""/>
    <s v="Control revisado"/>
    <s v="6/01/2025"/>
    <x v="2"/>
    <x v="1"/>
    <m/>
    <m/>
  </r>
  <r>
    <s v="RP-6239"/>
    <x v="14"/>
    <s v="FND-29561"/>
    <s v="R9-MPFF"/>
    <s v="Riesgos de gestión / estratégicos"/>
    <s v="Abierto"/>
    <s v="MPFF-CP40: Realizar el seguimiento de las PQR´s analiza cada caso y lo asigna al funcionario competente para dar respuesta"/>
    <x v="2"/>
    <s v="Realizar el seguimiento de las PQR´s analiza cada caso y lo asigna al funcionario competente para dar respuesta_x000a__x000a_Una vez el área de Gestión documental haya realizado la asignación de PQR´s a la DJC, el profesional designado para realizar el seguimiento de las PQR´s analiza cada caso y lo asigna al funcionario competente para dar respuesta. Una vez el funcionario proyecta la respuesta, la remite a su coordinador para que sea revisada y aprobada. Al ser aprobada se carga en el aplicativo CORI con los respectivos anexos si es el caso.  A su vez el profesional encargado del seguimiento valida la trazabilidad de cada PQR desde el momento de la radicación hasta el cargue de la respuesta en CORI, controlando y validando que se cumplan los términos de ley."/>
    <s v="Control Vigente"/>
    <s v="Formato MPFD0206F02 Trazabilidad a respuestas de comunicaciones oficiales"/>
    <s v="Martinez Rodriguez Rodriguez, Olivia"/>
    <s v="Rodriguez Muñoz Muñoz, Karen Dayana Dayana"/>
    <s v="Ger Financiera - Dir Jurisdiccion Coactiva"/>
    <s v="1/01/2024"/>
    <s v="31/12/2024"/>
    <s v="Con Autocontrol"/>
    <s v="Se remiten evidencias: 1)Formato MPFD0206F02 Trazabilidad a respuestas de comunicaciones oficiales"/>
    <s v="Con Monitoreo/Seguimiento"/>
    <s v="DISEÑO: La descripción del control cumple con los criterios definidos en la metodología de Administración de riesgos, la cual se encuentra alineada con la Guía para la administración del riesgo y el diseño de controles en entidades públicas, del DAFP. Sin embargo, hace falta definir la frecuencia de ejecución del control._x000a_ EJECUCIÓN: Se evidencia documento MPFD0206F02-01 Trazabilidad respuestas a Comunicaciones, de la Dirección Jurisdicción Coactiva, con corte al 13 de diciembre de 2024. La evidencia proporcionada en la herramienta Archer demuestra que la ejecución del control se está llevando a cabo conforme a la descripción, medio de verificación y período de monitoreo."/>
    <s v=""/>
    <s v="Control revisado"/>
    <s v="6/01/2025"/>
    <x v="2"/>
    <x v="1"/>
    <m/>
    <m/>
  </r>
  <r>
    <s v="RP-6240"/>
    <x v="14"/>
    <s v="FND-29562"/>
    <s v="R17-MPFF"/>
    <s v="Riesgos de gestión / estratégicos"/>
    <s v="Abierto"/>
    <s v="MPFF-CP41: Seguimiento presupuestal"/>
    <x v="2"/>
    <s v="Seguimiento presupuestal_x000a__x000a_Seguimiento presupuestal de los Ingresos, Gastos, CxP, Convenios y Vigencias Futuras"/>
    <s v="Control Vigente"/>
    <s v="Presentación mensual del seguimiento a las CxP_x000a__x000a_Informes mensuales de ejecución presupuestal por Gerencia_x000a__x000a_Oficio de seguimiento de convenios / Matriz de conciliación de RDE"/>
    <s v="Martinez Rodriguez Rodriguez, Olivia_x000a_Ramirez Barreto, Sandra Milena"/>
    <s v="Rodriguez Muñoz Muñoz, Karen Dayana Dayana"/>
    <s v="Ger Financiera - Dir Presupuesto_x000a_Gerencia Financiera"/>
    <s v="1/01/2024"/>
    <s v="31/12/2024"/>
    <s v="Con Autocontrol"/>
    <s v="Se remiten evidencias: Presentación mensual del seguimiento a las CxP Informes mensuales de ejecución presupuestal por Gerencia Oficio de seguimiento de convenios / Matriz de conciliación de RDE._x000a_ Se remitirán los informes de ejecución a solicitud del auditor, ya que nuevamente el aplicativo ARCHER no permite el cargue por capacidad."/>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o a verbos como &quot;verificar, validar, conciliar, comparar, revisar, cotejar o detectar&quot;. Se recomienda continuar con las sesiones de trabajo para la actualización de los riesgos y controles conforme la metodología de Administración de riesgos vigente, que está alineada con la Guía para la administración del riesgo y el diseño de controles en entidades públicas, del DAFP._x000a_ EJECUCIÓN: Se evidencia memorandos internos de seguimiento presupuestal junto con correos de socialización informe ejecución presupuestal, correspondiente a los meses de septiembre a noviembre de 2024. La evidencia proporcionada en la herramienta Archer demuestra que la ejecución del control se está llevando a cabo conforme a la descripción y medio de verificación."/>
    <s v=""/>
    <s v="Control revisado"/>
    <s v="16/01/2025"/>
    <x v="2"/>
    <x v="1"/>
    <m/>
    <m/>
  </r>
  <r>
    <s v="RP-6205"/>
    <x v="14"/>
    <s v="FND-29553"/>
    <s v="R1-MPFF"/>
    <s v="Riesgos de gestión / estratégicos"/>
    <s v="Abierto"/>
    <s v="MPFF-CP5: Emitir un Informe y las recomendaciones respectivas para la toma de decisiones"/>
    <x v="2"/>
    <s v="Emitir un Informe y las recomendaciones respectivas para la toma de decisiones._x000a__x000a_La Auditoria externa recopila las pruebas que le permitan verificar la fiabilidad y suficiencia de la información consignada en los estados financieros. Con el fin de emitir un Informe y las recomendaciones respectivas para la toma de decisiones."/>
    <s v="Control Vigente"/>
    <s v="MPFF0303F04 Conciliaciones"/>
    <s v="Martinez Rodriguez Rodriguez, Olivia"/>
    <s v="Rodriguez Muñoz Muñoz, Karen Dayana Dayana"/>
    <s v="Ger Financiera - Dir Contabilidad"/>
    <s v="1/01/2024"/>
    <s v="31/12/2024"/>
    <s v="Con Autocontrol"/>
    <s v="Se remiten evidencias: 1)Conciliaciones, correspondiente al período de seguimiento."/>
    <s v="Con Monitoreo/Seguimiento"/>
    <s v="DISEÑO: La descripción del control cumple con la mayoría de los criterios definidos en la metodología de Administración de riesgos, la cual se encuentra alineada con la Guía para la administración del riesgo y el diseño de controles en entidades públicas, del DAFP. Sin embargo, hace falta definir el responsable de la ejecución del control, al igual la definición de la evidencia cuando se presentan diferencias._x000a_ EJECUCIÓN: Se evidencia información relacionada con las conciliaciones realizadas de julio a noviembre 2024, lo cual corresponde al medio de verificación/evidencia."/>
    <s v=""/>
    <s v="Control revisado"/>
    <s v="16/01/2025"/>
    <x v="2"/>
    <x v="1"/>
    <m/>
    <m/>
  </r>
  <r>
    <s v="RP-6207"/>
    <x v="14"/>
    <s v="FND-29553"/>
    <s v="R1-MPFF"/>
    <s v="Riesgos de gestión / estratégicos"/>
    <s v="Abierto"/>
    <s v="MPFF-CP7: Generar archivos en Excel para su exportación y se diligencia la informa requerida utilizando el reporte inicial y la información complementaria"/>
    <x v="2"/>
    <s v="Generar archivos en Excel para su exportación y se diligencia la informa requerida utilizando el reporte inicial y la información complementaria_x000a__x000a_Para detallar las actividades que se realizan en los aplicativos previo al cargue se utiliza el instructivo MPFF0808I01 - Generación Informes de Control - Formato SIVICOF, el cual detalla las actividades específicas para realizar el reporte de información en el aplicativo SIVICOF documento CB 0115, CB0114 y CB0008 de la Contraloría. Inicia con la Generación del estado de tesorería en SAP, luego en el aplicativo “STORM USER” para generar archivos en Excel para su exportación y se diligencia la informa requerida utilizando el reporte inicial y la información complementaria para terminar con el cargue y presentación del informe final en el aplicativo del SIVICOF (Vo Bo Representante Legal). Los informes incluyen los vistos buenos de revisión de la información por parte de los Directores de Tesorería y Análisis de Riesgos Financieros."/>
    <s v="Control Vigente"/>
    <s v="Informes formatos SIVICOF con firmas y VoBo, correos electrónicos, Aplicativo SIVICOF constancia de envio"/>
    <s v="Martinez Rodriguez Rodriguez, Olivia"/>
    <s v="Rodriguez Muñoz Muñoz, Karen Dayana Dayana"/>
    <s v="Ger Financiera - Dir Analisis de Riesgos Financieros_x000a_Ger Financiera - Dir Tesoreria_x000a_Secretaria General"/>
    <s v="1/01/2024"/>
    <s v="31/12/2024"/>
    <s v="Con Autocontrol"/>
    <s v="Se cargan los memorandos del informe de sivicof, enviados por correo electrónico a la Gerencia General, correspondiente al período de segumiento._x000a_  Quedo atenta al requerimiento del auditor, con el fin de remitirle los correos de envío."/>
    <s v="Con Monitoreo/Seguimiento"/>
    <s v="DISEÑO: La descripción del control contiene elementos que pueden servir para el adecuado diseño del mismo, conforme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o a verbos como &quot;verificar, validar, conciliar, comparar, revisar, cotejar o detectar&quot;. En la sesiones de trabajo que se vienen adelantando para la actualización de la matriz de riesgos, se recomienda orientar el mismo hacia la revisión de la información por parte de los Directores de Tesorería y Análisis de Riesgos Financieros._x000a_ EJECUCIÓN: Se evidencian informes y correos confirmatorios sobre el cargue SIVICOF, correspondiente a los meses de agosto a noviembre de 2024. La evidencia proporcionada en la herramienta Archer demuestra que la ejecución del control se está llevando a cabo conforme a la descripción, medio de verificación y período de monitoreo."/>
    <s v=""/>
    <s v="Control revisado"/>
    <s v="16/01/2025"/>
    <x v="2"/>
    <x v="1"/>
    <m/>
    <m/>
  </r>
  <r>
    <s v="RP-6208"/>
    <x v="14"/>
    <s v="FND-29553"/>
    <s v="R1-MPFF"/>
    <s v="Riesgos de gestión / estratégicos"/>
    <s v="Abierto"/>
    <s v="MPFF-CP8: Realizan la conciliación diaria de los movimientos y saldos en bancos"/>
    <x v="2"/>
    <s v="Realizan la conciliación diaria de los movimientos y saldos en bancos_x000a__x000a_Los profesionales de la Dirección Tesorería (Nivel 21) realizan la conciliación diaria de los movimientos y saldos en bancos, así mismo el profesional encargado realiza la conciliación de carteras colectivas, con  el fin de validar la coherencia entre las conciliaciones, en caso que se detecten diferencias se debe indagar el origen y realizar los ajustes o aclaraciones para evitar partidas conciliatorias al cierre del mes. El Director de Tesorería da un visto bueno a la conciliación. Al cierre de mes se hace con el área Contable la conciliación de carteras colectivas."/>
    <s v="Control Vigente"/>
    <s v="Formato de conciliación (bancarias y de carteras colectivas)"/>
    <s v="Martinez Rodriguez Rodriguez, Olivia"/>
    <s v="Rodriguez Muñoz Muñoz, Karen Dayana Dayana"/>
    <s v="Ger Financiera - Dir Tesoreria"/>
    <s v="1/01/2024"/>
    <s v="31/12/2024"/>
    <s v="Con Autocontrol"/>
    <s v="Se remiten evidencias: 1)Formato de conciliación (bancarias y de carteras colectivas), correspondiente al período de seguimiento."/>
    <s v="Con Monitoreo/Seguimiento"/>
    <s v="DISEÑO: La descripción del control cumple con los criterios definidos en la metodología de Administración de riesgos, la cual se encuentra alineada con la Guía para la administración del riesgo y el diseño de controles en entidades públicas, del DAFP._x000a_ EJECUCIÓN: Se evidencian conciliaciones bancarias y de carteras colectivas, realizadas durante los meses de julio a noviembre de 2024. La evidencia proporcionada en la herramienta Archer demuestra que la ejecución del control se está llevando a cabo conforme a la descripción, medio de verificación y período de monitoreo._x000a_  "/>
    <s v=""/>
    <s v="Control revisado"/>
    <s v="16/01/2025"/>
    <x v="2"/>
    <x v="1"/>
    <m/>
    <m/>
  </r>
  <r>
    <s v="RP-6209"/>
    <x v="14"/>
    <s v="FND-29553"/>
    <s v="R1-MPFF"/>
    <s v="Riesgos de gestión / estratégicos"/>
    <s v="Abierto"/>
    <s v="MPFF-CP9: Circulariza a las áreas de la empresa las partidas con antigüedad significativa para que sean gestionadas"/>
    <x v="2"/>
    <s v="Circulariza a las áreas de la empresa las partidas con antigüedad significativa para que sean gestionadas_x000a__x000a_La Dirección de Contabilidad de manera periódica circulariza a las áreas de la empresa las partidas con antigüedad significativa para que sean gestionadas y formalizadas. Como una última instancia y de acuerdo con lo previsto en la Resolución No. 1225 de 2006, las partidas que no puedan ser gestionadas normalmente por tener alguna condición especial deben ser presentadas a consideración del Comité de Sostenibilidad Contable con los respectivos soportes para que si es procedente se adopten las medidas respectivas."/>
    <s v="Control Vigente"/>
    <s v="Registro contable en SAP (elaborado por las áreas responsables de la información), Circularización, Actas de comité técnico de sostenibilidad contable"/>
    <s v="Martinez Rodriguez Rodriguez, Olivia"/>
    <s v="Rodriguez Muñoz Muñoz, Karen Dayana Dayana"/>
    <s v="Ger Financiera - Dir Contabilidad"/>
    <s v="1/01/2024"/>
    <s v="31/12/2024"/>
    <s v="Con Autocontrol"/>
    <s v="Se remiten evidencias:  1)Circularización, 2)Actas de comité técnico de sostenibilidad contable, correspondiente al período de seguimiento."/>
    <s v="Con Monitoreo/Seguimiento"/>
    <s v="DISEÑO: La descripción del control cumple con los criterios definidos en la metodología de Administración de riesgos, la cual se encuentra alineada con la Guía para la administración del riesgo y el diseño de controles en entidades públicas, del DAFP. Sin embargo, es importante definir cada cuanto (frecuencia) se realiza la circularización. De igual forma, definir de manera explícita un responsable, frecuencia, propósito y evidencia. Tener en cuenta que, el propósito del control debe estar a asociado a verbos como &quot;verificar, validar, conciliar, comparar, revisar, cotejar o detectar&quot;._x000a_ EJECUCIÓN: Se evidencia registros de circularización a través de memorandos internos, remitidos durante los meses de septiembre a diciembre de 2024, al igual que las Actas de comité técnico de sostenibilidad contable No. 111, 112 y 113. La evidencia proporcionada en la herramienta Archer demuestra que la ejecución del control se está llevando a cabo conforme a la descripción, medio de verificación y período de monitoreo."/>
    <s v=""/>
    <s v="Control revisado"/>
    <s v="16/01/2025"/>
    <x v="2"/>
    <x v="1"/>
    <m/>
    <m/>
  </r>
  <r>
    <s v="RP-8243"/>
    <x v="14"/>
    <s v="FND-29474"/>
    <s v="R10-MPFF"/>
    <s v="Riesgos de corrupción"/>
    <s v="Abierto"/>
    <s v="R10-MPFF-CP101"/>
    <x v="2"/>
    <s v="&quot;Cada vez que la empresa requiera realizar operaciones de crédito el Director de Análisis de Riesgos Financieros analiza las ofertas recibidas, evalúa la modalidad de tasa de interés y presenta recomendación al Comité de Riesgos Financieros._x000a_ Evidencia: MPFD0801F07 Plantilla Power Point Presentación&quot;"/>
    <s v="Control Vigente"/>
    <s v="MPFD0801F07 Plantilla Power Point Presentación"/>
    <s v="Martinez Rodriguez Rodriguez, Olivia"/>
    <s v="Guerrero Ardila Ardila, Miller German German"/>
    <s v="Ger Financiera - Dir Analisis de Riesgos Financieros"/>
    <s v="1/01/2024"/>
    <s v="31/12/2024"/>
    <s v="Con Autocontrol"/>
    <s v="Para el período del seguimiento, no hubo operaciones de crédito."/>
    <s v="Con Monitoreo/Seguimiento"/>
    <s v="Diseño del control: La descripción del control establece la frecuencia, responsable y propósito. Sin embargo, se debe especificar los criterios que fundamentan el análisis de las ofertas y la evaluación de la modalidad de la tasa de interés, con sus respectivas evidencias específicas, las cuales son el insumo para realizar presentación que se lleva al Comité de Riesgos Financieros. De igual forma, en el diseño del control, es importante considerar cual es el tratamiento frente a la causa (s)  identificada (s), considerando que es un control para un riesgo de corrupción._x000a_ Ejecución del control: No se presenta evidencia de ejecución del control, ya que según lo informado, durante el período no se realizaron operaciones de crédito."/>
    <s v=""/>
    <s v="Control revisado"/>
    <s v="2/01/2025"/>
    <x v="2"/>
    <x v="0"/>
    <s v="No se ejecutó en el periodo, no tiene evidencias."/>
    <m/>
  </r>
  <r>
    <s v="RP-8244"/>
    <x v="14"/>
    <s v="FND-29474"/>
    <s v="R10-MPFF"/>
    <s v="Riesgos de corrupción"/>
    <s v="Abierto"/>
    <s v="R10-MPFF-CP102"/>
    <x v="2"/>
    <s v="&quot;El Comité de Riesgos Financieros cada vez que se requiera evalúa las alternativas de tasa de interés y determina las opciones para realizar la adjudicación y decide la modalidad de tasa de interés. En caso que no sea conveniente finaliza el proceso, se aplaza o se de inicio a uno nuevo. Los resultados son consignados en el acta de comité._x000a_ Evidencia: Documenton Técnico  Acta de comité&quot;"/>
    <s v="Control Vigente"/>
    <s v="Documenton Técnico  Acta de comité"/>
    <s v="Martinez Rodriguez Rodriguez, Olivia"/>
    <s v="Guerrero Ardila Ardila, Miller German German"/>
    <s v="Ger Financiera - Dir Analisis de Riesgos Financieros"/>
    <s v="1/01/2024"/>
    <s v="31/12/2024"/>
    <s v="Con Autocontrol"/>
    <s v="Para el período del seguimiento, no hubo operaciones de crédito."/>
    <s v="Con Monitoreo/Seguimiento"/>
    <s v="Diseño del control: La descripción del control establece la frecuencia, responsable y propósito. Sin embargo, se debe especificar los criterios que fundamentan el análisis de las ofertas y la evaluación de la modalidad de la tasa de interés, con sus respectivas evidencias específicas, las cuales son el insumo para realizar presentación que se lleva al Comité de Riesgos Financieros. De igual forma, en el diseño del control, es importante considerar cual es el tratamiento frente a la causa (s)  identificada (s), considerando que es un control para un riesgo de corrupción._x000a_ Ejecución del control: No se presenta evidencia de ejecución del control, ya que según lo informado, durante el período no se realizaron operaciones de crédito."/>
    <s v=""/>
    <s v="Control revisado"/>
    <s v="2/01/2025"/>
    <x v="2"/>
    <x v="0"/>
    <s v="No se ejecutó en el periodo, no tiene evidencias."/>
    <m/>
  </r>
  <r>
    <s v="RP-8245"/>
    <x v="14"/>
    <s v="FND-29475"/>
    <s v="R11-MPFF"/>
    <s v="Riesgos de corrupción"/>
    <s v="Abierto"/>
    <s v="R11-MPFF-CP101"/>
    <x v="2"/>
    <s v="&quot;El Director de la Dirección Jurisdicción Coactiva y el profesional Especializado nivel 20 mensualmente establecen la gestión de cobro masivo de acuerdo al Instructivo MPFF0417I01 “Mensajería SMS – IVR”; posteriormente, el profesional nivel 22 y/o técnico nivel 32 realizan el diligenciamiento del formato MPFF0417F02 Check List envio SMS IVR´s y formato MPFF0417F03 “Check list envío de masivos prejuridico, con el fin de verificar la cantidad de cuentas y valores gestionados, en caso de no lograr la recuperación de cartera se realizará nuevamente el cobro de las obligaciones en mora y se genera  Informe de Gestiòn por etapa de cobro._x000a_ Evidencia: MPFD0801F08 Informe de Gestión por etapa de Cobro.&quot;"/>
    <s v="Control Vigente"/>
    <s v="MPFD0801F08 Informe de Gestión por etapa de Cobro."/>
    <s v="Martinez Rodriguez Rodriguez, Olivia"/>
    <s v="Guerrero Ardila Ardila, Miller German German"/>
    <s v="Ger Financiera - Dir Jurisdiccion Coactiva"/>
    <s v="1/01/2024"/>
    <s v="31/12/2024"/>
    <s v="Con Autocontrol"/>
    <s v="Se remite las evidencias del control - MPFD0801F08 Informe de Gestión por etapa de Cobro, julio  a noviembre de 2024.  "/>
    <s v="Con Monitoreo/Seguimiento"/>
    <s v="Diseño del control: El control tal cual como está descrito cumple con los parámetros establecidos en la metodología de administración de riesgos (frecuencia, responsable, propósito, evidencias y criterios de revisión y de aceptación o rechazo). Sin embargo, se recomienda incluir en el campo medio de verificación (evidencia), los formatos mencionados en la descripción, ya que solo registra el MPFD0801F08 Informe de Gestión por etapa de Cobro. Si bien, el diseño del control cumple con los parámetros definidos, es importante dar claridad sobre el propósito del mismo frente a la gestión del riesgo de corrupción, el cual hace referencia a la “(…) exclusión o manipulación de la información de las cuentas contrato omitiendo las acciones operativas de la gestión de cobro de la cartera misión con el fin de favorecer intereses particulares.”. Se evidencian varios actores en la ejecución del control, siendo importante definir cuál de estos desarrolla realmente el control de cara a tratar la causa “No remitir la totalidad de cuentas que cumplen los criterios de corte o suspensión del servicio de acueducto”, la cual se identifica que puede originar la materialización del riesgo de corrupción._x000a_ Ejecución del control: Se evidencia Informes de cobro prejurídico, persuasivo y coactivo de Abril a Julio de 2024.La evidencia proporcionada en la herramienta Archer demuestra que la ejecución del control se está llevando a cabo conforme la descripción, medio de verificación y período del monitoreo."/>
    <s v=""/>
    <s v="Control revisado"/>
    <s v="2/01/2025"/>
    <x v="2"/>
    <x v="1"/>
    <m/>
    <m/>
  </r>
  <r>
    <s v="RP-8246"/>
    <x v="14"/>
    <s v="FND-29476"/>
    <s v="R12-MPFF"/>
    <s v="Riesgos de corrupción"/>
    <s v="Abierto"/>
    <s v="R12-MPFF-CP101"/>
    <x v="2"/>
    <s v="El profesional 22 , los primeros cinco dias de cada mes realiza seguimiento a los archivos &quot;órdenes de tesorería&quot; emitidas por la Dirección de Tesoreria, que se encuentran en el file server del proceso generados por la adquisición de títulos del período. _x000a_ Revisa que las ordenes de tesorería extraidas de la carpeta compartida cumpla con los siguientes critérios:_x000a_ * La entidad financiera sea la aprobada por el comité de riesgos. * Cumplir con el cupo otorgado. * La tasa de rentabilidad sea la mejor._x000a_ En el caso de tener observaciones sobre las órdenes de tesorería se solicitan los ajustes correspondientes._x000a_ Posteriormente actualiza el archivo de Excel &quot;órdenes de tesoreria&quot; aplicando las politicas dadas en los comités de riesgos financieros para inversiones de portafolio de la Empresa._x000a_ Evidencia: Órdenes de Tesorería"/>
    <s v="Control Vigente"/>
    <s v="Órdenes de Tesorería"/>
    <s v="Martinez Rodriguez Rodriguez, Olivia"/>
    <s v="Guerrero Ardila Ardila, Miller German German"/>
    <s v="Ger Financiera - Dir Analisis de Riesgos Financieros"/>
    <s v="1/01/2024"/>
    <s v="31/12/2024"/>
    <s v="Con Autocontrol"/>
    <s v="Se remiten las evidencias de septiembre, octubre y noviembre de 2024 -  Se remite el informe de seguimiento de Ordenes de Tesorería y revisión de ordenes de tesorería._x000a_  "/>
    <s v="Con Monitoreo/Seguimiento"/>
    <s v="Diseño del control: El control tal cual como está descrito cumple con los parámetros establecidos en la metodología de administración de riesgos (frecuencia, responsable, propósito, evidencias y criterios de revisión y de aceptación o rechazo). Sin embargo, se recomiendan mejoras en su redacción en cuanto es importante incluir el área del cual es parte el responsable de la ejecución del control. De igual forma, aclarar cuando se tienen observaciones sobre las órdenes de tesorería se solicitan los ajustes correspondientes ¿por qué medio? y ¿a quién?_x000a_ Ejecución del control: Se evidencia INFORMES DE SEGUIMIENTO ORDENES DE TESORERÍA de los meses septiembre a noviembre de 2024. Se recomienda especificar con claridad en la descripción en qué documento (s) queda evidencia de la ejecución del control y estos queden definidos de igual forma en el campo medio de verificación/evidencia en Archer."/>
    <s v=""/>
    <s v="Control revisado"/>
    <s v="2/01/2025"/>
    <x v="2"/>
    <x v="4"/>
    <m/>
    <m/>
  </r>
  <r>
    <s v="RP-8247"/>
    <x v="14"/>
    <s v="FND-29476"/>
    <s v="R12-MPFF"/>
    <s v="Riesgos de corrupción"/>
    <s v="Abierto"/>
    <s v="R12-MPFF-CP102"/>
    <x v="2"/>
    <s v="Trimestralmente el Profesional Especializado nivel 20 mediante el aplicativo destinado para las grabaciones, de forma aleatoria, son monitoreadas las llamadas de las extensiones de la Direccion de Tesorería donde se realizan inversiones del Portafolio para garantizar la trasparencia de las operaciones. Los critérios de verificación son los siguientes:_x000a_ * Se identifica que la entidad de negociación sea la indicada por la empresa. * Que se esté negociando con un funcionario de esa misma entidad.  * En la llamada debe identificarse el código del papel u orden de tesorería. * El monto sea consistente con lo inicialmente pactado. * Que la tasa corresponda a la pactada. * El plazo sea consistente a la negociación inicial. _x000a_ El resultado del seguimiento es consignado en una ayuda de memoria para socializar con el director y otro profesional del área._x000a_ Si se evidencia alguna irregularidad en el proceso se notificará a la Dirección de Tesorería o, de ser necesario, se socializará dicha irregularidad en el comité de riesgos financieros. _x000a_ Evidencia: Ayuda de Memoria"/>
    <s v="Control Vigente"/>
    <s v="Ayuda de Memoria"/>
    <s v="Martinez Rodriguez Rodriguez, Olivia"/>
    <s v="Guerrero Ardila Ardila, Miller German German"/>
    <s v="Ger Financiera - Dir Analisis de Riesgos Financieros"/>
    <s v="1/01/2024"/>
    <s v="31/12/2024"/>
    <s v="Con Autocontrol"/>
    <s v="Se remite la evidencia del control del tercer trimestre de 2024.  Ayuda de memoria en la cual se incorporó la recomendación de la OCIyG."/>
    <s v="Con Monitoreo/Seguimiento"/>
    <s v="Diseño del control: El control tal cual como está descrito cumple con los parámetros establecidos en la metodología de administración de riesgos (frecuencia, responsable, propósito, evidencias y criterios de revisión y de aceptación o rechazo). Sin embargo, se recomiendan mejoras en su redacción, para darle orden a la descripción, iniciando con el responsable de la ejecución del control y el área a la que pertenece. De igual forma, revisar la tipología del control, ya que este cumple una función detectiva._x000a_ Ejecución del control: Se evidencia ayuda de memoria “Verificación llamadas sistema JUSTIN” del 04 de octubre de 2024, la cual presenta seguimiento a las llamadas de los días 16,20,21,22 y 27 de agosto y 3,4,5,9,10,11,12,13,17 y 23 de septiembre, compra de títulos realizadas en el tercer trimestre. Cabe resaltar que en el mes de julio de 2024 la dirección de tesorería no realizo operaciones. La evidencia proporcionada en la herramienta Archer demuestra que la ejecución del control se está llevando a cabo con la descripción y los elementos del riesgo asociado (causas). De igual forma, se está llevando a cabo conforme la descripción, medio de verificación y período del monitoreo."/>
    <s v=""/>
    <s v="Control revisado"/>
    <s v="2/01/2025"/>
    <x v="2"/>
    <x v="1"/>
    <m/>
    <m/>
  </r>
  <r>
    <s v="RP-8257"/>
    <x v="14"/>
    <s v="FND-29477"/>
    <s v="R13-MPFF"/>
    <s v="Riesgos de corrupción"/>
    <s v="Abierto"/>
    <s v="R13-MPFF-CP101"/>
    <x v="2"/>
    <s v="El responsable de la caja menor, verifica las solicitudes de erogación realizadas por las áreas y los soportes correspondientes, revisando que éstas correspondan a los rubros disponibles y que cuenten con las firmas autorizadas y/o vistos buenos correspondientes, conforme a lo descrito en la Resolución de cajas menores de la vigencia.  En caso de alguna inconsistencia se verifica con el proveedor o el funcionario. Las áreas tienen un plazo de 3 días hábiles para realizar la legalización de la factura. Para el caso de reembolsos pueden legalizarlo dentro del mismo mes o al mes siguiente (exceptuando el mes de diciembre). Con los cierres mensuales, el área Tributaria verifica la consistencia de la información de las facturas, y en caso tal solicita las aclaraciones a que haya lugar._x000a_ Evidencia: Formato de solicitud de erogación caja menor MPFF0804F01, Formato de Relación gastos de transporte efectuados caja menor MPFF0804F09"/>
    <s v="Control Vigente"/>
    <s v="Formato de solicitud de erogación caja menor MPFF0804F01, Formato de Relación gastos de transporte efectuados caja menor MPFF0804F09"/>
    <s v="Baron Peralta, Marco Antonio_x000a_Cardona Castaño, Victor Alfonso_x000a_Castro Calderon, Viviana Alejandra_x000a_Grajales Vergara, Lina Marcela_x000a_Peraza Castiblanco Castiblanco, Carlos Fernando Fernando_x000a_Salazar Garcia Garcia, Verena Patricia Patricia"/>
    <s v="Guerrero Ardila Ardila, Miller German German"/>
    <s v="Ger Sistema Maestro - Dir Abastecimiento_x000a_Ger Sistema Maestro - Dir Bienes Raices_x000a_Ger Gestion Humana y Administrativa - Dir Servicios Administrativos"/>
    <s v="1/01/2024"/>
    <s v="31/12/2024"/>
    <s v="Con Autocontrol"/>
    <s v="Se anexan soportes de las solicitudes de erogación legalizadas por la Caja menor de Abastecimiento para los meses de  agosto, septiembre, octubre, noviembre y diciembre de 2024"/>
    <s v="Con Monitoreo/Seguimiento"/>
    <s v="Diseño del control: El control tal cual como está descrito cumple con los parámetros establecidos en la metodología de administración de riesgos (frecuencia, responsable, propósito, evidencias y criterios de revisión y de aceptación o rechazo). Sin embargo, se recomiendan mejoras en su redacción en cuanto a la frecuencia, aclarando si está definida (ejemplo. Semanal, quincenal, mensual, etc) o es cada vez que las áreas lo soliciten. Se recomienda revisar la responsabilidad de la ejecución del control que no sea ejecutado por el mismo responsable de la caja menor o la acción de control es realizada por la Dirección Tributaria, en términos del análisis del riesgo de corrupción. De igual forma, frente la redacción no es claro el actuar frente a las inconsistencias presentadas o que se cuándo el manejo de la caja menor se está llevando a cabo por fuera los procedimientos. Si bien, el diseño del control cumple con los parámetros definidos, es importante dar claridad sobre el propósito del mismo frente a la gestión del riesgo de corrupción y de cara a tratar la causa identificada._x000a_ Ejecución del control: Con respecto al manejo de caja menor de la Dirección de Servicios Administrativos se evidencian soportes correspondientes a erogaciones y gastos de los meses de agosto a noviembre de 2024. Por parte de la Dirección de Abastecimiento, se evidencian soportes correspondientes a erogaciones y gastos de los meses de agosto a diciembre de 2024. Con respecto al manejo de caja menor de la Dirección Bienes Raíces, se evidencian soportes correspondientes a erogaciones y gastos de los meses de octubre y  noviembre de 2024. La evidencia presentada demuestra que la ejecución del control se está llevando a cabo conforme la descripción y período del monitoreo."/>
    <s v=""/>
    <s v="Control revisado"/>
    <s v="2/01/2025"/>
    <x v="2"/>
    <x v="1"/>
    <m/>
    <m/>
  </r>
  <r>
    <s v="RP-8248"/>
    <x v="14"/>
    <s v="FND-29478"/>
    <s v="R14-MPFF"/>
    <s v="Riesgos de corrupción"/>
    <s v="Abierto"/>
    <s v="R14-MPFF-CP101"/>
    <x v="2"/>
    <s v="El profesional nivel 22 verifica semanalmente los procesos coactivos de acuerdo a los criterios relacionados a continuación:_x000a_ * Años Mora (Priorizando expedientes &gt; 5 años) * Avance Procesal, identificando las gestiones que se han adelantado en los procesos, y aquellas que deben ser impulsadas o firmadas por los Abogados, Secretarios y Coordinadores * Valor de la obligación, priorizando las obligçaciones con cuantías más altas._x000a_ Diligencia y remite a los abogados sustanciadores vía correo electrónico el acta de reparto de expedientes, priorizando los criterios descritos._x000a_ Si la medida cautelar no fue inscrita o la Superintendencia de Subsidio Familiar entrega información acerca de los bienes o cuentas que posea del deudor, se debe realizar nuevamente el reparto del expediente, con el fin de aplicar el embargo que corresponda."/>
    <s v="Control Vigente"/>
    <s v="Base de datos con avance Gestión Procesal Correo electrónico MPFF0404F02 Acta reparto de expedientes"/>
    <s v="Martinez Rodriguez Rodriguez, Olivia"/>
    <s v="Guerrero Ardila Ardila, Miller German German"/>
    <s v="Ger Financiera - Dir Jurisdiccion Coactiva"/>
    <s v="1/01/2024"/>
    <s v="31/12/2024"/>
    <s v="Con Autocontrol"/>
    <s v="Se remiten las evidencias de los controles - Base de datos con avance Gestión Procesal, Correo electrónico y MPFF0404F02 Acta de reparto de expedientes, del período julio a noviembre. En el archivo Word, están incluidos los  link con la información de la Base de Datos Avance Gestión Procesal de julio a noviembre de 2024."/>
    <s v="Con Monitoreo/Seguimiento"/>
    <s v="Diseño del control: El control tal cual como está descrito cumple con los parámetros establecidos en la metodología de administración de riesgos (frecuencia, responsable, propósito, evidencias y criterios de revisión y de aceptación o rechazo). Sin embargo, se recomiendan mejoras en su redacción, por cuanto es importante incluir el área del cual es parte el responsable de la ejecución del control, al igual que, describir en qué momento se utiliza la información relacionada con el registro Base de Datos avance en la Gestión Procesal, como parte de la evidencia de la ejecución del control. Teniendo en cuenta que es un control para un riesgo de corrupción, no se evidencia qué acciones se generan diferentes a la gestión normal de proceso._x000a_ Ejecución del control: Se evidencia en la herramienta Archer, la Base de datos con avance Gestión Procesal, Correo electrónico y MPFF0404F02 Acta de reparto de expedientes, del período julio a noviembre de 2024. Se evidencia en el archivo Word, los  link con la información de la Base de Datos Avance Gestión Procesal de julio a noviembre de 2024. La evidencia presentada demuestra que la ejecución del control se está llevando a cabo conforme la descripción y período del monitoreo."/>
    <s v=""/>
    <s v="Control revisado"/>
    <s v="2/01/2025"/>
    <x v="2"/>
    <x v="1"/>
    <m/>
    <m/>
  </r>
  <r>
    <s v="RP-8249"/>
    <x v="14"/>
    <s v="FND-29478"/>
    <s v="R14-MPFF"/>
    <s v="Riesgos de corrupción"/>
    <s v="Abierto"/>
    <s v="R14-MPFF-CP102"/>
    <x v="2"/>
    <s v="Mensualmente el Profesional Nivel 22 verifica que los Abogados, Secretarios y Coordinadores hayan impulsado los procesos asignados, comparando los expedientes relacionados en el acta de reparto y los movimientos registrados en el aplicativo Coactivo Web. _x000a_ Posteriormente, vía correo electrónico se remite la relación de procesos pendientes de impulso, correo que debe ser enviado a los abogados que tienen pendiente sustanciación, a los supervisores correspondientes y al Director, con el fin de que se realice el impulso o registro que corresponda, y se procederá con la aprobación de la cuenta de cobro acorde a los productos efectivamente realizados._x000a_ Los resultados de esta gestión se presentarán en el informe de gestión de la etapa coactiva."/>
    <s v="Control Vigente"/>
    <s v="Base Expedientes sin Impulso  Correo Expedientes sin Impulso Informe Gestión Etapa Coactiva"/>
    <s v="Martinez Rodriguez Rodriguez, Olivia"/>
    <s v="Guerrero Ardila Ardila, Miller German German"/>
    <s v="Ger Financiera - Dir Jurisdiccion Coactiva"/>
    <s v="1/01/2024"/>
    <s v="31/12/2024"/>
    <s v="Con Autocontrol"/>
    <s v="Se remiten las evidencias del control - Base Expedientes sin Impulso, Correo Expedientes sin Impulso, Informe Gestión Etapa Coactiva, correspondientes a los meses de julio a noviembre de 2024. "/>
    <s v="Con Monitoreo/Seguimiento"/>
    <s v="Diseño del control: El control tal cual como está descrito cumple con los parámetros establecidos en la metodología de administración de riesgos (frecuencia, responsable, propósito, evidencias y criterios de revisión y de aceptación o rechazo). Sin embargo, se recomiendan mejoras en su redacción, por cuanto es importante incluir el área del cual es parte el responsable de la ejecución del control._x000a_ Ejecución del control: Se evidencia en la herramienta Archer, correos electrónicos con la cantidad de procesos pendientes por impulsar, Informe de Gestión Etapa Coactiva y la base de expedientes sin impulso, correspondientes a los meses de julio a noviembre de 2024. La evidencia presentada demuestra que la ejecución del control se está llevando a cabo conforme la descripción, medio de verificación y período del monitoreo."/>
    <s v=""/>
    <s v="Control revisado"/>
    <s v="2/01/2025"/>
    <x v="2"/>
    <x v="1"/>
    <m/>
    <m/>
  </r>
  <r>
    <s v="RP-8250"/>
    <x v="14"/>
    <s v="FND-29479"/>
    <s v="R15-MPFF"/>
    <s v="Riesgos de corrupción"/>
    <s v="Abierto"/>
    <s v="R15-MPFF-CP101"/>
    <x v="2"/>
    <s v="El Profesional Nivel 22 extrae del ERP SAP por medio de la transacción ZFICA083,  la relación de financiaciones o refinanciaciones suscritas semanalmente por los funcionarios de la Dirección Jurisdicción Coactiva y envía la información por correo electrónico a todos los colaboradores de la DJC. _x000a_ Quincenalmente, el Profesional nivel 22 verifica que el número de financiaciones efectuas en el ERP SAP y entregadas al área del archivo, tengan la totalidad de los documentos aportados por el usuario. En caso de que no estén los documentos completos, se solicitan por correo electrónico."/>
    <s v="Control Vigente"/>
    <s v="Correo electrónico (Listado de acuerdos de pago pendientes)"/>
    <s v="Martinez Rodriguez Rodriguez, Olivia"/>
    <s v="Guerrero Ardila Ardila, Miller German German"/>
    <s v="Ger Financiera - Dir Jurisdiccion Coactiva"/>
    <s v="1/01/2024"/>
    <s v="31/12/2024"/>
    <s v="Con Autocontrol"/>
    <s v="Se remite las evidencias del control - Correo electrónico (Listado de acuerdos de pago pendientes) y reporte de acuerdo de pagos pendientes, de los meses julio a noviembre  de 2024. _x000a_ Quedamos atentos a la solicitud de los auditores."/>
    <s v="Con Monitoreo/Seguimiento"/>
    <s v="Diseño del control: : El control tal cual como está descrito cumple con los parámetros establecidos en la metodología de administración de riesgos (frecuencia, responsable, propósito, evidencias y criterios de revisión y de aceptación o rechazo). Sin embargo, se recomiendan mejoras en su redacción, por cuanto es importante incluir el área del cual es parte el responsable de la ejecución del control, al igual que, se evidencia información que no corresponde a la acción de control (el segundo párrafo es donde denota la acción de control). Se recomienda incluir el método para identificar los documentos faltantes (¿Check list?) y revisar el tipo de control, considerando que este cumple una función “Detectiva”._x000a_ Ejecución del control: Se evidencia en la herramienta Archer, correos electrónicos Acuerdos de Pago Pendientes de los meses julio a noviembre de 2024 y correos de validación de la información. La evidencia presentada demuestra que la ejecución del control se está llevando a cabo conforme la descripción, medio de verificación y período del monitoreo."/>
    <s v=""/>
    <s v="Control revisado"/>
    <s v="2/01/2025"/>
    <x v="2"/>
    <x v="1"/>
    <m/>
    <m/>
  </r>
  <r>
    <s v="RP-8251"/>
    <x v="14"/>
    <s v="FND-29480"/>
    <s v="R16-MPFF"/>
    <s v="Riesgos de corrupción"/>
    <s v="Abierto"/>
    <s v="R16-MPFF-CP101"/>
    <x v="2"/>
    <s v="Diariamente los Auxiliares Administrativos Nivel 40 y 32 realizan la asignación teniendo en cuenta únicamente el consecutivo de llegada de los documentos de cobro, excepto las argumentadas de acuerdo a las indicaciones de la política No. 23 del procedimiento  MPFF0501 Registro de facturas y documentos en Cuentas por Pagar. _x000a_ Los Profesionales Especializados Nivel 21 y los Auxiliares Administrativos Nivel 32 diariamente identifican los documentos de cobro que pueden ser registrados en el ERP-SAP, y proceden a: - Revisar los indicadores tributarios de renta, IVA e ICA del acreedor y demás conceptos a descontar, realizando los ajustes pertinentes si la información de los indicadores tributarios parametrizados en el sistema no corresponde con la operación o concepto cobrado, estos ajustes serán realizados con base en la información registrada en el Registro Único Tributario (RUT) y/o documento de cobro a través de la Transacción XK03 Acreedor Visualizar: Acceso. - Parametrizar la herramienta J1ICONVEND para la verificación de los documentos de cobro de las personas naturales prestadoras de servicios, de acuerdo con sus características en cuanto a pagos de seguridad social y deducciones. - Determinar para su respectivo registro si los documentos de cobro corresponden a operaciones comerciales realizadas con o sin gestión contractual. - Realizar el registro, a través de las transacciones SAP autorizadas, F-43 &quot;Registrar factura acreedor &quot; y ZAP73 &quot;Añadir factura recibida&quot;, de los documentos de cobro recibidos, la transacción utilizada dependerá del documento logístico informado para su registro contable, si se trata de un trámite con gestión contractual tendrá entrada de mercancía, si el trámite es sin gestión contractual tendrá registro presupuestal (RP)._x000a_  "/>
    <s v="Control Vigente"/>
    <s v="Archivo de Excel “Base de Datos Documentos de Cobro Recibidos&quot;"/>
    <s v="Martinez Rodriguez Rodriguez, Olivia"/>
    <s v="Guerrero Ardila Ardila, Miller German German"/>
    <s v="Ger Financiera - Dir Tributaria"/>
    <s v="1/01/2024"/>
    <s v="31/12/2024"/>
    <s v="Con Autocontrol"/>
    <s v="Se remite la evidencia del control - Archivo de Excel “Base de Datos Documentos de Cobro Recibidos&quot;; para los períodos abril a julio de 2024._x000a_ Quedamos atentos a lo solicitado por los auditores."/>
    <s v="Con Monitoreo/Seguimiento"/>
    <s v="Diseño del control:  El control tal cual como está descrito cumple con los parámetros establecidos en la metodología de administración de riesgos (frecuencia, responsable, propósito, evidencias y criterios de revisión y de aceptación o rechazo). Sin embargo, se recomiendan mejoras en su redacción, por cuanto es importante incluir el área del cual es parte el responsable de la ejecución del control. De igual forma, es importante tener en cuenta la segregación de funciones para determinar quién está ejecutando realmente la acción de control, teniendo en cuenta que el riesgo está identificado de gestionar documentos de cobro sin respetar el orden de asignación. El primer párrafo de la descripción, no corresponde a una acción de control._x000a_ Ejecución del control: Se evidencia en la herramienta Archer, las Bases de Datos Documentos de Cobro Recibidos de los meses de septiembre a diciembre de 2024. En esta base se observa la trazabilidad de la gestión del trámite de pago a acreedores desde la radicación hasta el cargue del documento de cobro en el Lotus Notes. De igual forma, se lleva un control estadístico de radicación y de la cantidad de pago que tiene a cargo cada uno de los verificadores de manera mensual. La evidencia presentada demuestra que la ejecución del control se está llevando a cabo conforme la descripción, medio de verificación y período del monitoreo, sin embargo, es importante detallar como se controla la atención según orden de llegada."/>
    <s v=""/>
    <s v="Control revisado"/>
    <s v="2/01/2025"/>
    <x v="2"/>
    <x v="1"/>
    <m/>
    <m/>
  </r>
  <r>
    <s v="RP-5080"/>
    <x v="15"/>
    <s v="FND-29361"/>
    <s v="R4-MPFJ"/>
    <s v="Riesgos de gestión / estratégicos"/>
    <s v="Abierto"/>
    <s v="MPFJ-CC14: Tomar decisión sobre el caso de acción de repetición en cuanto a lo sustentado por el apoderado que realiza el estudio."/>
    <x v="0"/>
    <s v="Tomar decisión sobre el caso de acción de repetición en cuanto a lo sustentado por el apoderado que realiza el estudio."/>
    <s v="Control Vigente"/>
    <s v="Ficha de acción de repetición _x000a__x000a_MPFD0801F06_x000a_Acta de Comité"/>
    <s v="Osorio Pena, Alida"/>
    <s v="Caceres Prada Prada, Maria Camila Camila"/>
    <s v=""/>
    <s v="1/01/2024"/>
    <s v="31/12/2024"/>
    <s v="Con Autocontrol"/>
    <s v="No se activo la la ejecución del control, no se materializaron riesgos. Anexamos correo electrónico."/>
    <s v="Con Monitoreo/Seguimiento"/>
    <s v="DISEÑO: La descripción del control no cumple con los criterios definidos en la metodología de Administración de riesgos. La DGCP se encuentra revisando la matriz de riesgos del proceso._x000a_ EJECUCIÓN: El área determinó como medio de verificación (evidencia cargada) de la no materialización del riesgo estipuló &quot;Ficha de acción de repetición MPFD0801F06 Acta de Comité&quot;, sin embargo, se adjunta correo electrónico en el cual se asegura no &quot;tener conocimiento de materializaciones de riesgos de corrupción y de gestión&quot;, por lo que, la DGCYP recomienda que en caso de no presentarse acciones de repetición en el término de autocontrol, se deje constancia en el comité y se cargue acta suscrita del mismo en el seguimiento, de lo contrario no se cuenta con  evidencia valida que valide la no materialización del riesgos. Caso contrario es cuando se presenten acciones de repetición, en el cual se deberá cargar la ficha de acción de repetición MPFD0801F0."/>
    <s v=""/>
    <s v="Control revisado"/>
    <s v="23/01/2025"/>
    <x v="1"/>
    <x v="1"/>
    <s v="Al ser control correctivo, no se requirió aplicar"/>
    <m/>
  </r>
  <r>
    <s v="RP-5062"/>
    <x v="15"/>
    <s v="FND-29358"/>
    <s v="R1-MPFJ"/>
    <s v="Riesgos de corrupción"/>
    <s v="Abierto"/>
    <s v="MPFJ-CC14: Tomar decisión sobre el caso de acción de repetición en cuanto a lo sustentado por el apoderado que realiza el estudio."/>
    <x v="0"/>
    <s v="Tomar decisión sobre el caso de acción de repetición en cuanto a lo sustentado por el apoderado que realiza el estudio."/>
    <s v="Control Vigente"/>
    <s v="Ficha de acción de repetición _x000a__x000a_MPFD0801F06_x000a_Acta de Comité"/>
    <s v="Osorio Pena Pena, Alida"/>
    <s v="Caceres Prada Prada, Maria Camila Camila"/>
    <s v=""/>
    <s v="1/01/2024"/>
    <s v="31/12/2024"/>
    <s v="Con Autocontrol"/>
    <s v="No se activo la la ejecución del control, no se materializaron riesgos. Anexamos correo electrónico."/>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quot;verificar, validar, conciliar, comparar, revisar, cotejar o detectar&quot;. Actualmente se está actualizando la matriz de riesgos para que entre en vigencia en el mes de enero de 2025._x000a_ EJECUCIÓN: El área determinó como medio de verificación (evidencia cargada) de la no materialización del riesgo “Ficha de acción de repetición MPFD0801F06 Acta de Comité” por lo que el cargue de pantallazo de correo electrónico no corresponde a lo formulado. Se requiere para el próximo autocontrol suministrar la documentación correspondiente que certifique el trámite de las acciones de repetición o medio de verificación que permita evidenciar la no recepción de las mismas en el periodo monitoreado."/>
    <s v=""/>
    <s v="Control revisado"/>
    <s v="26/12/2024"/>
    <x v="1"/>
    <x v="4"/>
    <s v="Al ser control correctivo, este no debe identificarse en un riesgo de corrupción"/>
    <m/>
  </r>
  <r>
    <s v="RP-5073"/>
    <x v="15"/>
    <s v="FND-29360"/>
    <s v="R3-MPFJ"/>
    <s v="Riesgos de gestión / estratégicos"/>
    <s v="Abierto"/>
    <s v="MPFJ-CC4: Emitir nuevo concepto jurídico para enviar al área."/>
    <x v="0"/>
    <s v="El Jefe de la Oficina de Asesoría Legal revisa el concepto jurídico emitido, en el cual se incurrio  en interpretaciones subjetivas de las normas. Analiza y emite un nuevo concepto para enviar al área."/>
    <s v="Control Vigente"/>
    <s v="MPFJ0101F01_x000a_Concepto jurídico debidamente firmado"/>
    <s v="Osorio Pena, Alida"/>
    <s v="Caceres Prada Prada, Maria Camila Camila"/>
    <s v=""/>
    <s v="1/01/2024"/>
    <s v="31/12/2024"/>
    <s v="Con Autocontrol"/>
    <s v="No se activo la la ejecución del control, no se materializaron riesgos. Anexamos correo electrónico."/>
    <s v="Con Monitoreo/Seguimiento"/>
    <s v=" DISEÑO: La descripción del control no cumple con los criterios definidos en la metodología de Administración de riesgos. La DGCP se encuentra revisando la matriz de riesgos del proceso._x000a_ EJECUCIÓN: El área determinó como medio de verificación (evidencia cargada) de la no materialización del riesgo &quot; MPFJ0101F01 Concepto jurídico debidamente firmado&quot;, sin embargo, se adjunta correo electrónico en el cual se asegura no &quot;tener conocimiento de materializaciones de riesgos de corrupción y de gestión&quot;, por lo que, la DGCYP recomienda que se cargue una muestra de conceptos jurídicos desarrollados en el cuatrimestre, de lo contrario no se cuenta con evidencia que valide la no materialización del riesgo de incurrir en interpretaciones subjetivas de las normas"/>
    <s v=""/>
    <s v="Control revisado"/>
    <s v="23/01/2025"/>
    <x v="1"/>
    <x v="1"/>
    <s v="Al ser control correctivo, no se requirió aplicar"/>
    <m/>
  </r>
  <r>
    <s v="RP-5069"/>
    <x v="15"/>
    <s v="FND-29359"/>
    <s v="R2-MPFJ"/>
    <s v="Riesgos de corrupción"/>
    <s v="Abierto"/>
    <s v="MPFJ-CC4: Emitir nuevo concepto jurídico para enviar al área."/>
    <x v="0"/>
    <s v="El Jefe de la Oficina de Asesoría Legal revisa el concepto jurídico emitido, en el cual se incurrio en interpretaciones subjetivas de las normas. Analiza y emite un nuevo concepto para enviar al área."/>
    <s v="Control Vigente"/>
    <s v="MPFJ0101F01 Concepto jurídico"/>
    <s v="Osorio Pena Pena, Alida"/>
    <s v="Caceres Prada Prada, Maria Camila Camila"/>
    <s v=""/>
    <s v="1/01/2024"/>
    <s v="31/12/2024"/>
    <s v="Con Autocontrol"/>
    <s v="No se activo la la ejecución del control, no se materializaron riesgos. Anexamos correo electrónico."/>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quot;verificar, validar, conciliar, comparar, revisar, cotejar o detectar&quot;. Actualmente se está actualizando la matriz de riesgos para que entre en vigencia en el mes de enero de 2025._x000a_ EJECUCIÓN:  El área determinó como medio de verificación (evidencia cargada) de la no materialización del riesgo “MPFJ0101F01 Concepto jurídico” por lo que el cargue de pantallazo de correo electrónico no corresponde a lo formulado. Se requiere para el próximo autocontrol suministrar la documentación que certifique la no elaboración de conceptos que vulneren el orden jurídico, la normatividad, la ley o la regulación para beneficio particular o de un tercero en detrimento de la EAAB. Lo anterior podría evidenciarse por medios como “concepto jurídico validado” “correos/reuniones/presentación de revisión por parte de XXXX de los conceptos emitidos”."/>
    <s v=""/>
    <s v="Control revisado"/>
    <s v="26/12/2024"/>
    <x v="1"/>
    <x v="4"/>
    <s v="Al ser control correctivo, este no debe identificarse en un riesgo de corrupción"/>
    <m/>
  </r>
  <r>
    <s v="RP-5072"/>
    <x v="15"/>
    <s v="FND-29360"/>
    <s v="R3-MPFJ"/>
    <s v="Riesgos de gestión / estratégicos"/>
    <s v="Abierto"/>
    <s v="MPFJ-CC5: Recibir las encuentas de satisfacción del usuario interno y analizar los resultados."/>
    <x v="0"/>
    <s v="El profesional de la Dirección Rentabilidad Costos y Gastos coordina el envío de la encuesta de percepción de satisfacción del usuario a todas las ARS,  recibe las encuestas diligenciadas y  tabula en el aplicativo en Excel, actualizar la presentación estándar, determinar hallazgos y definir acciones de mejora y remite a cada una de las ARS el informe de gestión de servicios compartidos"/>
    <s v="Control Vigente"/>
    <s v="Informe de gestión de servicios compartidos_x000a_MPCS0202F02_x000a_Plan de Mejoramiento"/>
    <s v="Osorio Pena, Alida"/>
    <s v="Caceres Prada Prada, Maria Camila Camila"/>
    <s v=""/>
    <s v="1/01/2024"/>
    <s v="31/12/2024"/>
    <s v="Con Autocontrol"/>
    <s v="No se activo la la ejecución del control, a la fecha no se ha recibido la encuesta de percepción de satisfacción del usuario."/>
    <s v="Con Monitoreo/Seguimiento"/>
    <s v="DISEÑO: La descripción del control no cumple con los criterios definidos en la metodología de Administración de riesgos. La DGCP se encuentra revisando la matriz de riesgos del proceso._x000a_ EJECUCIÓN: El área determinó como medio de verificación (evidencia cargada) de la no materialización del riesgo &quot; Informe de gestión de servicios compartidos MPCS0202F02 -Plan de Mejoramiento&quot;, sin embargo, no se ha recibido la encuesta de percepción de satisfacción del usuario."/>
    <s v=""/>
    <s v="Control revisado"/>
    <s v="23/01/2025"/>
    <x v="1"/>
    <x v="0"/>
    <s v="Al ser control correctivo, no se requirió aplicar"/>
    <m/>
  </r>
  <r>
    <s v="RP-5076"/>
    <x v="15"/>
    <s v="FND-29361"/>
    <s v="R4-MPFJ"/>
    <s v="Riesgos de gestión / estratégicos"/>
    <s v="Abierto"/>
    <s v="MPFJ-CP10:  Realizar seguimiento al cumplimiento de dos (2) términos legales: el primero, es el establecido en las normas que regulan los estudios de procedencia de las acciones de repetición ante el Comité de Conciliación (4 meses), y el segundo, el control de los términos para la presentación de la demanda dentro de los plazos en la normatividad legal vigente."/>
    <x v="2"/>
    <s v="Realizar seguimiento al cumplimiento de dos (2) términos legales: el primero, es el establecido en las normas que regulan los estudios de procedencia de las acciones de repetición ante el Comité de Conciliación (4 meses), y el segundo, el control de los términos para la presentación de la demanda dentro de los plazosen la normatividad legal vigente._x000a_El Secretario Técnico del Comité de Conciliación entrega el memorando interno de certificación de pago enviado por el Ordenador del Gasto, una vez se ha realizado el pago al responsable designado de la actualización de la base de datos “Seguimiento casos viabilidad acciones de Repetición (cuadro excel)”, quien registra la información correspondiente a la condena pagada y su fecha de pago. El Secretario del Comité solicita al Jefe de Oficina de Representación Judicial el estudio de procedencia de la acción de repetición y que éste asigne el Abogado. Posteriormente, el responsable de la Base de Datos actualiza las fechas de reparto al Abogado, de forma que se realiza seguimiento al término de los cuatro (4) meses para la presentación del caso al Comité de conciliación y al término  establecido para la presentación de la demanda."/>
    <s v="Control Vigente"/>
    <s v="Seguimiento casos viabilidad acciones de Repetición (cuadro excel)"/>
    <s v="Osorio Pena, Alida"/>
    <s v="Caceres Prada Prada, Maria Camila Camila"/>
    <s v=""/>
    <s v="1/01/2024"/>
    <s v="31/12/2024"/>
    <s v="Con Autocontrol"/>
    <s v="La Oficina de Representación Judicial y Actuación Administrativa realiza el seguimiento y control de los términos de las acciones de repetición. Se anexa archivo en Excel."/>
    <s v="Con Monitoreo/Seguimiento"/>
    <s v="DISEÑO: La descripción del control no cumple con los criterios definidos en la metodología de Administración de riesgos. La DGCP se encuentra revisando la matriz de riesgos del proceso._x000a_ EJECUCIÓN: Se evidencia cumplimiento al control planteado mediante Base de Datos el trámite de las acciones de repetición del tercer cuatrimestre."/>
    <s v=""/>
    <s v="Control revisado"/>
    <s v="23/01/2025"/>
    <x v="1"/>
    <x v="1"/>
    <m/>
    <m/>
  </r>
  <r>
    <s v="RP-5074"/>
    <x v="15"/>
    <s v="FND-29361"/>
    <s v="R4-MPFJ"/>
    <s v="Riesgos de gestión / estratégicos"/>
    <s v="Abierto"/>
    <s v="MPFJ-CP12:  Solicitud o reiteración de información a las áreas para remisión a los abogados apoderados de la empresa."/>
    <x v="2"/>
    <s v="Se envía memorando Interno de solicitud y/o correo electrónico solicitando o reiterando a las áreas el envío de la información para el desarrollo de los procesos judiciales o  Administrativos conforme a lo descrito en los procedimientos de la Oficina. De ser necesario se coordinará una reunión entre el apoderado y el área técnica, con el fin de revisar y complementar el material probatorio allegado."/>
    <s v="Control Vigente"/>
    <s v="Memorando (de solicitud o de reiteración al área) y/o Correo electrónico_x000a_Carta externa/ memorando interno o correo electrónico (remitiendo pronunciamiento del área al abogado)"/>
    <s v="Osorio Pena, Alida"/>
    <s v="Caceres Prada Prada, Maria Camila Camila"/>
    <s v=""/>
    <s v="1/01/2024"/>
    <s v="31/12/2024"/>
    <s v="Con Autocontrol"/>
    <s v="La Oficina de Representación Judicial y Actuación Administrativa solicita a las áreas la información necesaria para atender los requerimientos, mediante memorandos Internos y/o correos electrónicos. Se anexa muestreo de dichas solicitudes de los meses de agosto, septiembre, octubre, noviembre y diciembre de 2024."/>
    <s v="Con Monitoreo/Seguimiento"/>
    <s v="DISEÑO: La descripción del control no cumple con los criterios definidos en la metodología de Administración de riesgos. La DGCP se encuentra revisando la matriz de riesgos del proceso._x000a_ EJECUCIÓN: Se evidencia cumplimiento del control mediante memorando Interno de solicitud y/o correo electrónico solicitando o reiterando a las áreas el envío de la información para el desarrollo de los procesos judiciales o Administrativos conforme a lo descrito en los procedimientos de la Oficina."/>
    <s v=""/>
    <s v="Control revisado"/>
    <s v="23/01/2025"/>
    <x v="1"/>
    <x v="1"/>
    <m/>
    <m/>
  </r>
  <r>
    <s v="RP-5068"/>
    <x v="15"/>
    <s v="FND-29359"/>
    <s v="R2-MPFJ"/>
    <s v="Riesgos de corrupción"/>
    <s v="Abierto"/>
    <s v="MPFJ-CC5: Recibir las encuentas de satisfacción del usuario interno y analizar los resultados."/>
    <x v="0"/>
    <s v="El profesional de la Dirección Rentabilidad Costos y Gastos coordina el envío de la encuesta de percepción de satisfacción del usuario a todas las ARS,  recibe las encuestas diligenciadas y  tabula en el aplicativo en Excel, actualizar la presentación estándar, determinar hallazgos y definir acciones de mejora y remite a cada una de las ARS el informe de gestión de servicios compartidos"/>
    <s v="Control Vigente"/>
    <s v="Informe de gestión de servicios compartidos_x000a_MPCS0202F02_x000a_Plan de Mejoramiento"/>
    <s v="Osorio Pena Pena, Alida"/>
    <s v="Caceres Prada Prada, Maria Camila Camila"/>
    <s v=""/>
    <s v="1/01/2024"/>
    <s v="31/12/2024"/>
    <s v="Con Autocontrol"/>
    <s v="_x000a__x000a__x000a__x000a_ No se activo la la ejecución del control, a la fecha no se ha recibido la encuesta de percepción de satisfacción del usuario._x000a__x0009__x000a_ _x000a__x000a_"/>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quot;verificar, validar, conciliar, comparar, revisar, cotejar o detectar&quot;. Actualmente se está actualizando la matriz de riesgos para que entre en vigencia en el mes de enero de 2025._x000a_ EJECUCIÓN: El proceso informa que no se activó la ejecución del control, a la fecha no se ha recibido la encuesta de percepción de satisfacción del usuario. Sin embargo, es necesario ejecutar el control de forma periódica conforme al medio de verificación."/>
    <s v=""/>
    <s v="Control revisado"/>
    <s v="26/12/2024"/>
    <x v="1"/>
    <x v="0"/>
    <s v="No se ejecutó en el periodo, no tiene evidencias. Al ser control correctivo, este no debe identificarse en un riesgo de corrupción"/>
    <m/>
  </r>
  <r>
    <s v="RP-5079"/>
    <x v="15"/>
    <s v="FND-29361"/>
    <s v="R4-MPFJ"/>
    <s v="Riesgos de gestión / estratégicos"/>
    <s v="Abierto"/>
    <s v="MPFJ-CC7: Informar a la Oficina de Control Interno Disciplinario los hechos en los cuales incurrio el apoderado de la Empresa por la indebida Representación jucidicial y/o Adminsitrativa de la Emrpesa."/>
    <x v="0"/>
    <s v="Informar a la Oficina de Control Interno Disciplinario los hechos en los cuales incurrio el apoderado de la Empresa por la indebida Representación jucidicial y/o Adminsitrativa de la Emrpesa."/>
    <s v="Control Vigente"/>
    <s v="Memorando y/o correo electrónico."/>
    <s v="Osorio Pena, Alida"/>
    <s v="Caceres Prada Prada, Maria Camila Camila"/>
    <s v=""/>
    <s v="1/01/2024"/>
    <s v="31/12/2024"/>
    <s v="Con Autocontrol"/>
    <s v="No se activo la la ejecución del control, no se materializaron riesgos. Anexamos correo electrónico."/>
    <s v="Con Monitoreo/Seguimiento"/>
    <s v="DISEÑO: La descripción del control no cumple con los criterios definidos en la metodología de Administración de riesgos. La DGCP se encuentra revisando la matriz de riesgos del proceso._x000a_ EJECUCIÓN: El área determinó como medio de verificación (evidencia cargada) de la no materialización del riesgo &quot; Memorando o correo electrónico&quot;, se adjunta correo electrónico en el cual se asegura no &quot;tener conocimiento de materializaciones de riesgos de corrupción y de gestión&quot;, por lo que, la DGCYP recomienda que en los casos en los cuales no se haya presentado hechos en los cuales haya incurrido el apoderado de la Empresa en indebida Representación juridicial y/o Administrativa de la Empresa, se especifique en el correo electrónico el riesgo para contar con una evidencia especifica."/>
    <s v=""/>
    <s v="Control revisado"/>
    <s v="23/01/2025"/>
    <x v="1"/>
    <x v="1"/>
    <s v="Al ser control correctivo, no se requirió aplicar"/>
    <m/>
  </r>
  <r>
    <s v="RP-5078"/>
    <x v="15"/>
    <s v="FND-29360_x000a_FND-29361"/>
    <s v="R3-MPFJ_x000a_R4-MPFJ"/>
    <s v="Riesgos de gestión / estratégicos"/>
    <s v="Abierto"/>
    <s v="MPFJ-CP8: Capacitación y/o orientación jurídica"/>
    <x v="2"/>
    <s v="La Gerencia Jurídica participa en las jornadas de capacitación y/o orientación jurídica para los profesionales, con el fin de que se actualicen y fortalezcan sus conocimientos (capacitaciones, diplomados, seminarios)."/>
    <s v="Control Vigente"/>
    <s v="Correos electrónicos, pantallazos de la jornada de capacitación, inscripciones y  Certificaciones (si aplica)"/>
    <s v="Osorio Pena, Alida"/>
    <s v="Caceres Prada Prada, Maria Camila Camila"/>
    <s v=""/>
    <s v="1/01/2024"/>
    <s v="31/12/2024"/>
    <s v="Con Autocontrol"/>
    <s v="Abogados de la Gerencia Jurídica han asistido a capacitaciones, Se anexan evidencias."/>
    <s v="Con Monitoreo/Seguimiento"/>
    <s v="DISEÑO: La descripción del control no cumple con los criterios definidos en la metodología de Administración de riesgos. La DGCP se encuentra revisando la matriz de riesgos del proceso._x000a_ EJECUCIÓN: Se evidencia cargue de constancias de capacitación realizada por los abogados de la OAJ"/>
    <s v=""/>
    <s v="Control revisado"/>
    <s v="23/01/2025"/>
    <x v="1"/>
    <x v="1"/>
    <m/>
    <m/>
  </r>
  <r>
    <s v="RP-5061"/>
    <x v="15"/>
    <s v="FND-29358"/>
    <s v="R1-MPFJ"/>
    <s v="Riesgos de corrupción"/>
    <s v="Abierto"/>
    <s v="MPFJ-CC7: Informar a la Oficina de Control Interno Disciplinario los hechos en los cuales incurrio el apoderado de la Empresa por la indebida Representación jucidicial y/o Adminsitrativa de la Emrpesa."/>
    <x v="0"/>
    <s v="Informar a la Oficina de Control Interno Disciplinario los hechos en los cuales incurrio el apoderado de la Empresa por la indebida Representación jucidicial y/o Adminsitrativa de la Emrpesa."/>
    <s v="Control Vigente"/>
    <s v="Memorando y/o correo electrónico."/>
    <s v="Osorio Pena Pena, Alida"/>
    <s v="Caceres Prada Prada, Maria Camila Camila"/>
    <s v=""/>
    <s v="1/01/2024"/>
    <s v="31/12/2024"/>
    <s v="Con Autocontrol"/>
    <s v="No se activo la la ejecución del control, no se materializaron riesgos. Anexamos correo electrónico."/>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quot;verificar, validar, conciliar, comparar, revisar, cotejar o detectar&quot;. Actualmente se está actualizando la matriz de riesgos para que entre en vigencia en el mes de enero de 2025._x000a_ EJECUCIÓN: El área determinó como medio de verificación (evidencia cargada) de la no materialización del riesgo “Memorando y/o correo electrónico”, en el presente autocontrol se anexa pantallazo de correo de solicitud general sobre la materialización de riesgos; por lo que se recomienda suministrar evidencia especifica de la no materialización de hechos en los cuales incurrió el apoderado de la Empresa por la indebida Representación judicial y/o Administrativa de la Empresa, esto está ligado a la descripción del control."/>
    <s v=""/>
    <s v="Control revisado"/>
    <s v="26/12/2024"/>
    <x v="1"/>
    <x v="4"/>
    <s v="Al ser control correctivo, este no debe identificarse en un riesgo de corrupción"/>
    <m/>
  </r>
  <r>
    <s v="RP-6410"/>
    <x v="15"/>
    <s v="FND-29361"/>
    <s v="R4-MPFJ"/>
    <s v="Riesgos de gestión / estratégicos"/>
    <s v="Abierto"/>
    <s v="MPFJ-CP1: Control de Inicio de Demandas"/>
    <x v="2"/>
    <s v="El Secretario de la Gerencia Jurídica relaciona en la Base de Datos de &quot;Control de Inicio de Demandas&quot;, la información relacionada con las solicitudes de estudio requeridas por las áreas, fecha y memorando interno de asignación al abogado. Por su parte, el profesional designado por la Gerencia Jurídica encargado de administrar y hacer seguimiento a la Base de Datos &quot;Control de Inicio de Demandas&quot;, identifica los tipos de procesos y sus términos de Ley, con el fin de determinar, de manera preliminar, la caducidad del posible medio de control. Posteriormente, el abogado que ha realizado el estudio da respuesta indicando la clase de proceso, su fecha de caducidad y procedencia de la acción; con dicha información el profesional actualiza la Base de Datos, de forma que se generan alertas frente al vencimiento para la presentación de la demanda y realiza el seguimiento a la presentación oportuna de ésta, requiriendo al Abogado encargado que informe el estado del trámite. La Oficina de Representación Judicial y Actuación Administrativa informa al área la gestión realizada a su solicitud, incluso cuando no es procedente el inicio de la acción."/>
    <s v="Control Vigente"/>
    <s v="Base de Datos &quot;Control de inicio de demandas&quot; (cuadro excel)"/>
    <s v="Osorio Pena, Alida"/>
    <s v="Caceres Prada Prada, Maria Camila Camila"/>
    <s v=""/>
    <s v="1/01/2024"/>
    <s v="31/12/2024"/>
    <s v="Con Autocontrol"/>
    <s v="La Gerencia Jurídica mediante un archivo de Excel lleva el control de los oficios que radican las áreas para que se estudie la posibilidad de iniciar o no demanda, dentro de los términos de Ley. Durante los meses de agosto, septiembre, octubre, noviembre y hasta el 16 de diciembre de 2024, así:_x000a_ Agosto: Hasta el 30 de agosto de 2024 se han recibido  135 solicitudes de inicio o concepto, de las distintas áreas de la Empresa, para definir la  procedencia de demanda para el mes de agosto se han recibido 12 solicitudes de inicios de demanda o concepto de las distintas áreas de la Empresa  para definir la  procedencia de demanda y/o denuncia ante la autoridad competente. 1 se encuentra en solicitud de conciliación. Se radicaron 11 demandas y/o denuncias ante la autoridad competente. _x000a_ Septiembre: Hasta el 30 de septiembre de 2024 se han recibido  163 solicitudes de inicio o concepto, de las distintas áreas de la Empresa, para definir la  procedencia de demanda para el mes de septiembre se han recibido 28 solicitudes de inicios de demanda o concepto de las distintas áreas de la Empresa  para definir la  procedencia de demanda y/o denuncia ante la autoridad competente. 13 se encuentra en elaboración de concepto. Se radicaron 12 demandas y/o denuncias ante la autoridad competente  . 2 conceptos de no inicio. 1 de radicó solicitud de conciliación extrajudicial._x000a_ Octubre: Hasta el 30 de octubre de 2024 se han recibido  216 solicitudes de inicio o concepto, de las distintas áreas de la Empresa, para definir la  procedencia de demanda para el mes de octubre se han recibido  53 solicitudes de inicios de demanda o concepto de las distintas áreas de la Empresa  para definir la  procedencia de demanda y/o denuncia ante la autoridad competente. 15 se encuentra en elaboración de concepto . Se radicaron 38 demandas y/o denuncias ante la autoridad competente.  _x000a_ Noviembre: Hasta el 30 de noviembre de 2024 se han recibido  305 solicitudes de inicio o concepto, de las distintas áreas de la Empresa, para definir la  procedencia de demanda, para el mes de noviembre se han recibido  89 solicitudes de inicios de demanda o concepto de las distintas áreas de la Empresa  para definir la  procedencia de demanda y/o denuncia ante la autoridad competente. 18 se encuentra en elaboración de concepto.  44 se encuentran en elaboración de querellas. 1 se encuentra en elaboración de denuncia. 1 en solicitud de insumos. Se radicaron 24 demandas y/o denuncias ante la autoridad competente. 1 se encuentra anulada ya que la solicitud llegó repetida en el consecutivo  6030001-2024-0774. _x000a_ Diciembre: Hasta el 16 de diciembre de 2024 se han recibido 332  solicitudes de inicio o concepto, de las distintas áreas de la Empresa, para definir la  procedencia de demanda, para el mes de diciembre se han recibido  27 solicitudes de inicios de demanda o concepto de las distintas áreas de la Empresa  para definir la  procedencia de demanda y/o denuncia ante la autoridad competente. 11 se encuentra en elaboración de concepto. Se radicaron 2 demandas y/o denuncias ante la autoridad competente. 1 se encuentra anulada ya que la solicitud llegó repetida en el consecutivo  6030001-2024-0774.  "/>
    <s v="Con Monitoreo/Seguimiento"/>
    <s v="DISEÑO: La descripción del control no cumple con los criterios definidos en la metodología de Administración de riesgos. La DGCP se encuentra revisando la matriz de riesgos del proceso._x000a_ EJECUCIÓN: Se evidencia cumplimiento al control planteado mediante Base de Datos &quot;Control de inicio de demandas&quot; el trámite de las solicitudes de estudio requeridas por las áreas de los meses de mayo, septiembre, octubre, noviembre y diciembre."/>
    <s v=""/>
    <s v="Control revisado"/>
    <s v="23/01/2025"/>
    <x v="1"/>
    <x v="1"/>
    <m/>
    <m/>
  </r>
  <r>
    <s v="RP-5060"/>
    <x v="15"/>
    <s v="FND-29358"/>
    <s v="R1-MPFJ"/>
    <s v="Riesgos de corrupción"/>
    <s v="Abierto"/>
    <s v="MPFJ-CP1: Control de Inicio de Demandas"/>
    <x v="2"/>
    <s v="El Secretario de la Gerencia Jurídica relaciona en la Base de Datos de &quot;Control de Inicio de Demandas&quot;, la información relacionada con las solicitudes de estudio requeridas por las áreas, fecha y memorando interno de asignación al abogado. Por su parte, el profesional designado por la Gerencia Jurídica encargado de administrar y hacer seguimiento a la Base de Datos &quot;Control de Inicio de Demandas&quot;, identifica los tipos de procesos y sus términos de Ley, con el fin de determinar, de manera preliminar, la caducidad del posible medio de control. Posteriormente, el abogado que ha realizado el estudio da respuesta indicando la clase de proceso, su fecha de caducidad y procedencia de la acción; con dicha información el profesional actualiza la Base de Datos, de forma que se generan alertas frente al vencimiento para la presentación de la demanda y realiza el seguimiento a la presentación oportuna de ésta, requiriendo al Abogado encargado que informe el estado del trámite. La Oficina de Representación Judicial y Actuación Administrativa informa al área la gestión realizada a su solicitud, incluso cuando no es procedente el inicio de la acción."/>
    <s v="Control Vigente"/>
    <s v="Base de Datos &quot;Control de inicio de demandas&quot; (cuadro excel)"/>
    <s v="Osorio Pena Pena, Alida"/>
    <s v="Caceres Prada Prada, Maria Camila Camila"/>
    <s v=""/>
    <s v="1/01/2024"/>
    <s v="31/12/2024"/>
    <s v="Con Autocontrol"/>
    <s v="La Gerencia Jurídica mediante un archivo de Excel lleva el control de los oficios que radican las áreas para que se estudie la posibilidad de iniciar o no demanda, dentro de los términos de Ley. Durante los meses de agosto, septiembre, octubre, noviembre y hasta el 16 de diciembre de 2024, así:_x000a_ Agosto: Hasta el 30 de agosto de 2024 se han recibido  135 solicitudes de inicio o concepto, de las distintas áreas de la Empresa, para definir la  procedencia de demanda para el mes de agosto se han recibido 12 solicitudes de inicios de demanda o concepto de las distintas áreas de la Empresa  para definir la  procedencia de demanda y/o denuncia ante la autoridad competente. 1 se encuentra en solicitud de conciliación. Se radicaron 11 demandas y/o denuncias ante la autoridad competente. _x000a_ Septiembre: Hasta el 30 de septiembre de 2024 se han recibido  163 solicitudes de inicio o concepto, de las distintas áreas de la Empresa, para definir la  procedencia de demanda para el mes de septiembre se han recibido 28 solicitudes de inicios de demanda o concepto de las distintas áreas de la Empresa  para definir la  procedencia de demanda y/o denuncia ante la autoridad competente. 13 se encuentra en elaboración de concepto. Se radicaron 12 demandas y/o denuncias ante la autoridad competente  . 2 conceptos de no inicio. 1 de radicó solicitud de conciliación extrajudicial._x000a_ Octubre: Hasta el 30 de octubre de 2024 se han recibido  216 solicitudes de inicio o concepto, de las distintas áreas de la Empresa, para definir la  procedencia de demanda para el mes de octubre se han recibido  53 solicitudes de inicios de demanda o concepto de las distintas áreas de la Empresa  para definir la  procedencia de demanda y/o denuncia ante la autoridad competente. 15 se encuentra en elaboración de concepto . Se radicaron 38 demandas y/o denuncias ante la autoridad competente.  _x000a_ Noviembre: Hasta el 30 de noviembre de 2024 se han recibido  305 solicitudes de inicio o concepto, de las distintas áreas de la Empresa, para definir la  procedencia de demanda, para el mes de noviembre se han recibido  89 solicitudes de inicios de demanda o concepto de las distintas áreas de la Empresa  para definir la  procedencia de demanda y/o denuncia ante la autoridad competente. 18 se encuentra en elaboración de concepto.  44 se encuentran en elaboración de querellas. 1 se encuentra en elaboración de denuncia. 1 en solicitud de insumos. Se radicaron 24 demandas y/o denuncias ante la autoridad competente. 1 se encuentra anulada ya que la solicitud llegó repetida en el consecutivo  6030001-2024-0774. _x000a_ Diciembre: Hasta el 16 de diciembre de 2024 se han recibido 332  solicitudes de inicio o concepto, de las distintas áreas de la Empresa, para definir la  procedencia de demanda, para el mes de diciembre se han recibido  27 solicitudes de inicios de demanda o concepto de las distintas áreas de la Empresa  para definir la  procedencia de demanda y/o denuncia ante la autoridad competente. 11 se encuentra en elaboración de concepto. Se radicaron 2 demandas y/o denuncias ante la autoridad competente. 1 se encuentra anulada ya que la solicitud llegó repetida en el consecutivo  6030001-2024-0774.  "/>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quot;verificar, validar, conciliar, comparar, revisar, cotejar o detectar&quot;. Actualmente se está actualizando la matriz de riesgos para que entre en vigencia en el mes de enero de 2025._x000a_ EJECUCIÓN: Medio de verificación (evidencia cargada) de la no materialización del riesgo “Base de Datos &quot;Control de inicio de demandas”, en el presente control se anexa la base datos a corte del 15 de diciembre.  La evidencia proporcionada en la herramienta Archer demuestra que la ejecución del control se está llevando a cabo conforme la descripción y demás atributos de este."/>
    <s v=""/>
    <s v="Control revisado"/>
    <s v="26/12/2024"/>
    <x v="1"/>
    <x v="1"/>
    <m/>
    <m/>
  </r>
  <r>
    <s v="RP-5081"/>
    <x v="15"/>
    <s v="FND-29361"/>
    <s v="R4-MPFJ"/>
    <s v="Riesgos de gestión / estratégicos"/>
    <s v="Abierto"/>
    <s v="MPFJ-CP2: Conocer por parte de la Oficina los movimientos de los procesos judiciales en donde es parte la empresa para saber los avances en los mismos."/>
    <x v="2"/>
    <s v="Conocer por parte de la Oficina los movimientos de los procesos judiciales en donde es parte la empresa para saber los avances en los mismos._x000a_El proveedor externo de Vigilancia Judicial informa semanalmente a la Oficina de Representación Judicial las novedades ocurridas en los procesos en los cuales se adelanta la representación judicial de la empresa con el fin de mantenerse informado respecto a los avances."/>
    <s v="Control Vigente"/>
    <s v="Notificaciones del proveedor de Vigilancia Judicial._x000a_Base de datos en Excel"/>
    <s v="Osorio Pena, Alida"/>
    <s v="Caceres Prada Prada, Maria Camila Camila"/>
    <s v=""/>
    <s v="1/01/2024"/>
    <s v="31/12/2024"/>
    <s v="Con Autocontrol"/>
    <s v="La Oficina de Representación Judicial y Actuación Administrativa cuenta con el apoyo del proveedor de vigilancia judicial quienes remiten a la oficina de Representación Judicial y AA y a los abogados apoderados de la Empresa, el reporte diario de movimientos que se presentan en los procesos judiciales en donde es parte la empresa._x000a_ Igualmente, la ORJ y AA realiza el control de movimientos judiciales, con apoyo de los abogados apoderados de la Empresa tanto externos como de planta, supervisores, auxiliares de la oficina que apoyan en la revisión de la página de la rama judicial, identificando así, los términos judiciales de los procesos judiciales en los que es parte la Empresa. Es importante precisar que los apoderados externos de la Empresa tienen dentro de sus obligaciones específicas del contratista, realizar la vigilancia judicial de los procesos que tienen a su cargo: ...&quot; Realizar la vigilancia jurídica permanente en cada proceso y actuación donde asuma la representación judicial, extrajudicial o administrativa de manera directa.&quot;_x000a_ Como evidencia se anexa muestra de correos electrónicos en donde la firma que realiza la vigilancia judicial envía reporte de los movimientos surtidos en procesos donde es parte la EAAB y los archivos de Excel en donde se lleva el control de los reportes enviados de los meses de agosto, septiembre, octubre, noviembre y diciembre 2024."/>
    <s v="Con Monitoreo/Seguimiento"/>
    <s v="DISEÑO: La descripción del control no cumple con los criterios definidos en la metodología de Administración de riesgos. La DGCP se encuentra revisando la matriz de riesgos del proceso._x000a_ EJECUCIÓN: Se evidencia el cumplimiento del medio de verificación &quot;Notificaciones del proveedor de Vigilancia Judicial. Base de datos en Excel&quot;, se adjunta correos de seguimiento de Lupa Jurídica del periodo de autocontrol."/>
    <s v=""/>
    <s v="Control revisado"/>
    <s v="23/01/2025"/>
    <x v="1"/>
    <x v="1"/>
    <m/>
    <m/>
  </r>
  <r>
    <s v="RP-5064"/>
    <x v="15"/>
    <s v="FND-29358"/>
    <s v="R1-MPFJ"/>
    <s v="Riesgos de corrupción"/>
    <s v="Abierto"/>
    <s v="MPFJ-CP2: Conocer por parte de la Oficina los movimientos de los procesos judiciales en donde es parte la empresa para saber los avances en los mismos."/>
    <x v="2"/>
    <s v=" El proveedor externo de Vigilancia Judicial informa semanalmente a la Oficina de Representación Judicial las novedades ocurridas en los procesos en los cuales se adelanta la representación judicial de la empresa con el fin de mantenerse informado respecto a los avances."/>
    <s v="Control Vigente"/>
    <s v="Notificaciones del proveedor de Vigilancia Judicial._x000a_Base de datos en Excel"/>
    <s v="Osorio Pena Pena, Alida"/>
    <s v="Caceres Prada Prada, Maria Camila Camila"/>
    <s v=""/>
    <s v="1/01/2024"/>
    <s v="31/12/2024"/>
    <s v="Con Autocontrol"/>
    <s v="La Oficina de Representación Judicial y Actuación Administrativa cuenta con el apoyo del proveedor de vigilancia judicial quienes remiten a la oficina de Representación Judicial y AA y a los abogados apoderados de la Empresa, el reporte diario de movimientos que se presentan en los procesos judiciales en donde es parte la empresa._x000a_ Igualmente, la ORJ y AA realiza el control de movimientos judiciales, con apoyo de los abogados apoderados de la Empresa tanto externos como de planta, supervisores, auxiliares de la oficina que apoyan en la revisión de la página de la rama judicial, identificando así, los términos judiciales de los procesos judiciales en los que es parte la Empresa. Es importante precisar que los apoderados externos de la Empresa tienen dentro de sus obligaciones específicas del contratista, realizar la vigilancia judicial de los procesos que tienen a su cargo: ...&quot; Realizar la vigilancia jurídica permanente en cada proceso y actuación donde asuma la representación judicial, extrajudicial o administrativa de manera directa.&quot;_x000a_ Como evidencia se anexa muestra de correos electrónicos en donde la firma que realiza la vigilancia judicial envía reporte de los movimientos surtidos en procesos donde es parte la EAAB y los archivos de Excel en donde se lleva el control de los reportes enviados de los meses de agosto, septiembre, octubre, noviembre y diciembre 2024."/>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quot;verificar, validar, conciliar, comparar, revisar, cotejar o detectar&quot;. Actualmente se está actualizando la matriz de riesgos para que entre en vigencia en el mes de enero de 2025._x000a_ EJECUCIÓN:   se anexa muestra de correos electrónicos en donde la firma que realiza la vigilancia judicial envía reporte de los movimientos surtidos en procesos donde es parte la EAAB y los archivos de Excel en donde se lleva el control de los reportes enviados de los meses de agosto, septiembre, octubre, noviembre y diciembre 2024. La evidencia proporcionada en la herramienta Archer demuestra que la ejecución del control se está llevando a cabo conforme la descripción y demás atributos de este."/>
    <s v=""/>
    <s v="Control revisado"/>
    <s v="26/12/2024"/>
    <x v="1"/>
    <x v="1"/>
    <m/>
    <m/>
  </r>
  <r>
    <s v="RP-5065"/>
    <x v="15"/>
    <s v="FND-29359"/>
    <s v="R2-MPFJ"/>
    <s v="Riesgos de corrupción"/>
    <s v="Abierto"/>
    <s v="MPFJ-CP11: Recibir el concepto y/o el documento revisado o elaborado y  realizar la evaluación jurídica teniendo en cuenta la normatividad y la juridisprudencia vigente."/>
    <x v="2"/>
    <s v="Recibir el concepto y/o el documento revisado o elaborado y  realizar la evaluación jurídica teniendo en cuenta la normatividad y la juridisprudencia vigente, la coherencia del concepto, los anexos  con el fin de mantener la seguridad jurídica; si hay correcciones regresa al abogado para que corrija en dos (2) días hábiles._x000a__x000a_Regresa al Jefe de oficina quien cuenta con dos (2) días hábiles, para su revisión._x000a__x000a_En caso de revisión del Gerente Jurídico contará con dos (2) días hábiles para su aprobación."/>
    <s v="Control Vigente"/>
    <s v="MPFJ0101F01 Concepto jurídico"/>
    <s v="Osorio Pena Pena, Alida"/>
    <s v="Caceres Prada Prada, Maria Camila Camila"/>
    <s v=""/>
    <s v="1/01/2024"/>
    <s v="31/12/2024"/>
    <s v="Con Autocontrol"/>
    <s v="EL jefe de Oficina de Asesoría Legal cuando firma el concepto jurídico ha verificado la línea jurisprudencial del concepto y la normatividad aplicable al mismo, una vez verificado el concepto y aprobado (firmado) por parte del jefe de oficina, mediante correo electrónico envía a la secretaria para que esta radique y remita el concepto al área que solicitó el servicio del concepto. _x000a_ Se anexa muestra de correos electrónicos y de los conceptos jurídicos de los meses de agosto, septiembre, octubre, noviembre y diciembre de 2024."/>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quot;verificar, validar, conciliar, comparar, revisar, cotejar o detectar&quot;. Actualmente se está actualizando la matriz de riesgos para que entre en vigencia en el mes de enero de 2025._x000a_ EJECUCIÓN: Se anexa muestra de correos electrónicos y de los conceptos jurídicos de los meses de agosto, septiembre, octubre, noviembre y diciembre de 2024. La evidencia proporcionada en la herramienta Archer demuestra que la ejecución del control se está llevando a cabo conforme la descripción y demás atributos de este."/>
    <s v=""/>
    <s v="Control revisado"/>
    <s v="26/12/2024"/>
    <x v="1"/>
    <x v="1"/>
    <m/>
    <m/>
  </r>
  <r>
    <s v="RP-5063"/>
    <x v="15"/>
    <s v="FND-29358"/>
    <s v="R1-MPFJ"/>
    <s v="Riesgos de corrupción"/>
    <s v="Abierto"/>
    <s v="MPFJ-CP15: Verificar las actuaciones realizadas por el Apoderado dentro de los procesos a su cargo."/>
    <x v="2"/>
    <s v=" El Apoderado (contratista) presenta de manera mensual un informe a su supervisor en donde relaciona las actuaciones realizadas en los procesos a su cargo. El profesional realiza seguimiento al aplicativo SIPROJWEB de los procesos a cargo de los apoderados de planta."/>
    <s v="Control Vigente"/>
    <s v="Correo de los supervisores certificando que el apoderado contratista tenga actualizados los procesos a su cargo en el siproj web._x000a_Correo del profesional encargado del siprojweb informando que lo apoderados de planta tengan atualizados los procesos en el siproj web."/>
    <s v="Osorio Pena Pena, Alida"/>
    <s v="Caceres Prada Prada, Maria Camila Camila"/>
    <s v=""/>
    <s v="1/01/2024"/>
    <s v="31/12/2024"/>
    <s v="Con Autocontrol"/>
    <s v="Los supervisores con apoyo del profesional que maneja el aplicativo SIPROJWEB, revisan las actuaciones realizadas por el contratista y el estado de los procesos que tienen a su cargo, reportados en el informe mensual que presentan. Los supervisores dan su VoBo mediante correo electrónico, cuando solicitan tramitar el pago de la factura y/o cuenta de cobro del contratista. Se anexan muestreo de correos de los meses de agosto, septiembre, octubre y Noviembre 2024._x000a_ Respecto a la actualización de los procesos a cargo de los apoderados de planta, se anexan correo electrónico del Jefe de Oficina de Representación Judicial y Actuación Administrativa en donde informa que los profesionales de planta tienen registradas las actuaciones judiciales  en el aplicativo SIPROJ WEB durante los meses agosto hasta lo corrido del mes de diciembre de 2024 de los procesos que tienen a su cargo, se anexa base de datos de soporte. "/>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quot;verificar, validar, conciliar, comparar, revisar, cotejar o detectar&quot;. Actualmente se está actualizando la matriz de riesgos para que entre en vigencia en el mes de enero de 2025._x000a_ EJECUCIÓN:  Se anexan correo electrónico del Jefe de Oficina de Representación Judicial y Actuación Administrativa en donde informa que los profesionales de planta tienen registradas las actuaciones judiciales en el aplicativo SIPROJ WEB durante los meses agosto hasta lo corrido del mes de diciembre de 2024 de los procesos que tienen a su cargo, se anexa base de datos de soporte. La evidencia proporcionada en la herramienta Archer demuestra que la ejecución del control se está llevando a cabo conforme la descripción y demás atributos de este."/>
    <s v=""/>
    <s v="Control revisado"/>
    <s v="26/12/2024"/>
    <x v="1"/>
    <x v="1"/>
    <m/>
    <m/>
  </r>
  <r>
    <s v="RP-5070"/>
    <x v="15"/>
    <s v="FND-29360"/>
    <s v="R3-MPFJ"/>
    <s v="Riesgos de gestión / estratégicos"/>
    <s v="Abierto"/>
    <s v="MPFJ-CP3: Seguimiento a las respuestas de los conceptos"/>
    <x v="2"/>
    <s v="Efectuar el reparto al interior de la Oficina de Asesoría Legal dentro de los dos (2) días siguientes al recibo de la solicitud y remite vía correo electrónico con los soportes, verifica que se cumpla con un reparto equitativo según las cargas laborales y perfiles del personal. Envía copia de los documentos a la Secretaria de la Oficina de Asesoría Legal para que realice el seguimiento a las respuestas."/>
    <s v="Control Vigente"/>
    <s v="Correo eléctronico"/>
    <s v="Osorio Pena, Alida"/>
    <s v="Caceres Prada Prada, Maria Camila Camila"/>
    <s v=""/>
    <s v="1/01/2024"/>
    <s v="31/12/2024"/>
    <s v="Con Autocontrol"/>
    <s v="El Jefe de Oficina realiza el reparto de los documentos a los profesionales siendo asignado mediante correo electrónico._x000a_ Se anexa muestra de correos electrónicos de los meses agosto, septiembre, octubre, noviembre y diciembre de 2024, cuando es asignado al profesional por el Jefe de Oficina de Asesoría Legal y el control de reparto que se realiza de la asignación."/>
    <s v="Con Monitoreo/Seguimiento"/>
    <s v="DISEÑO: La descripción del control no cumple con los criterios definidos en la metodología de Administración de riesgos. La DGCP se encuentra revisando la matriz de riesgos del proceso._x000a_ EJECUCIÓN: Se evidencia la ejecución del control mediante correos electrónicos de reparto. De igual forma, se recomienda desarrollar matriz de seguimiento que evidencia que los profesionales atienden las solicitudes en debida forma y a tiempo"/>
    <s v=""/>
    <s v="Control revisado"/>
    <s v="23/01/2025"/>
    <x v="1"/>
    <x v="1"/>
    <m/>
    <m/>
  </r>
  <r>
    <s v="RP-5066"/>
    <x v="15"/>
    <s v="FND-29359"/>
    <s v="R2-MPFJ"/>
    <s v="Riesgos de corrupción"/>
    <s v="Abierto"/>
    <s v="MPFJ-CP3: Seguimiento a las respuestas de los conceptos"/>
    <x v="2"/>
    <s v="Efectuar el reparto al interior de la Oficina de Asesoría Legal dentro de los dos (2) días siguientes al recibo de la solicitud y remite vía correo electrónico con los soportes, verifica que se cumpla con un reparto equitativo según las cargas laborales y perfiles del personal._x000a_Envía copia de los documentos a la Secretaria de la Oficina de Asesoría Legal para que realice  el  seguimiento a las respuestas."/>
    <s v="Control Vigente"/>
    <s v="Correo eléctronico"/>
    <s v="Osorio Pena Pena, Alida"/>
    <s v="Caceres Prada Prada, Maria Camila Camila"/>
    <s v=""/>
    <s v="1/01/2024"/>
    <s v="31/12/2024"/>
    <s v="Con Autocontrol"/>
    <s v="El Jefe de Oficina realiza el reparto de los documentos a los profesionales siendo asignado mediante correo electrónico._x000a_ Se anexa muestra de correos electrónicos de los meses agosto, septiembre, octubre y diciembre de 2024, cuando es asignado al profesional por el Jefe de Oficina de Asesoría Legal y el control de reparto que se realiza de la asignación."/>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quot;verificar, validar, conciliar, comparar, revisar, cotejar o detectar&quot;. Actualmente se está actualizando la matriz de riesgos para que entre en vigencia en el mes de enero de 2025._x000a_ EJECUCIÓN Se anexa muestra de correos electrónicos de los meses agosto, septiembre, octubre y diciembre de 2024, cuando es asignado al profesional por el Jefe de Oficina de Asesoría Legal y el control de reparto que se realiza de la asignación. La evidencia proporcionada en la herramienta Archer demuestra que la ejecución del control se está llevando a cabo conforme la descripción y demás atributos de este."/>
    <s v=""/>
    <s v="Control revisado"/>
    <s v="26/12/2024"/>
    <x v="1"/>
    <x v="1"/>
    <m/>
    <m/>
  </r>
  <r>
    <s v="RP-5067"/>
    <x v="15"/>
    <s v="FND-29359"/>
    <s v="R2-MPFJ"/>
    <s v="Riesgos de corrupción"/>
    <s v="Abierto"/>
    <s v="MPFJ-CP9: Realizar seguimiento semanal a las respuesta de las solicitudes de servicio."/>
    <x v="2"/>
    <s v="Realizar seguimiento semanal a las respuesta de las solicitudes de servicio a partir de los datos registrados por el Tecnológo Administrativo en el formato de seguimiento de solicitudes de servicio, en caso de que no se haya dado respuesta en el término estipulado, solicita vía correo electrónico al profesional designado en el reparto sustentar con soportes, el motivo por el cual no se respondió dentro del término."/>
    <s v="Control Vigente"/>
    <s v="MPFJ0101F02 Seguimiento de solicitudes de servicio"/>
    <s v="Osorio Pena Pena, Alida"/>
    <s v="Caceres Prada Prada, Maria Camila Camila"/>
    <s v=""/>
    <s v="1/01/2024"/>
    <s v="31/12/2024"/>
    <s v="Con Autocontrol"/>
    <s v="La Oficina de Asesoría Legal realiza seguimiento a las solicitudes de servicios asignadas a los profesionales del área para su tramite de respuesta, el tecnólogo administrativo envía al jefe de oficina correo electrónico en donde anexa el formato M4FL0101F02-01 identificando la asignación que tiene cada profesional para que el jefe de Oficina realice seguimiento._x000a_ Se anexa muestra de formatos de seguimientos de las solicitudes de servicios del área y correo electrónico en donde envían los formatos para esta evidencia, de los meses de agosto, septiembre, octubre, noviembre y diciembre 2024."/>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quot;verificar, validar, conciliar, comparar, revisar, cotejar o detectar&quot;. Actualmente se está actualizando la matriz de riesgos para que entre en vigencia en el mes de enero de 2025._x000a_ EJECUCIÓN Se anexa muestra de formatos de seguimientos de las solicitudes de servicios del área y correo electrónico en donde envían los formatos para esta evidencia, de los meses de agosto, septiembre, octubre, noviembre y diciembre 2024. La evidencia proporcionada en la herramienta Archer demuestra que la ejecución del control se está llevando a cabo conforme la descripción y demás atributos de este."/>
    <s v=""/>
    <s v="Control revisado"/>
    <s v="26/12/2024"/>
    <x v="1"/>
    <x v="1"/>
    <m/>
    <m/>
  </r>
  <r>
    <s v="RP-5252"/>
    <x v="16"/>
    <s v="FND-29450"/>
    <s v="R5-MPFP"/>
    <s v="Riesgos de gestión / estratégicos"/>
    <s v="Abierto"/>
    <s v="MPFP-CC11: Realizar las acciones persuasivas dirigidas a los terceros que han ocupado el predio"/>
    <x v="0"/>
    <s v="Objetivo: Conciliar la restitución Descripción: sensibilizar a los terceros que ocupan de manera ilegal el predio, con el fin de obtener la restitución del mismo."/>
    <s v="Control Vigente"/>
    <s v="Informe de gestión"/>
    <s v="Castro Calderon, Viviana Alejandra_x000a_Hernandez Restrepo, Lucia"/>
    <s v="Rodriguez Riveros, Adriana"/>
    <s v="Ger Sistema Maestro - Dir Bienes Raices"/>
    <s v="1/01/2024"/>
    <s v="31/12/2024"/>
    <s v="Con Autocontrol"/>
    <s v="Teniendo en cuenta la gestión adelantada por los profesionales de la División Técnica Predial ante las entidades competentes y el impulso con relación a los procesos de restitución, se logró la recuperación de 22 predios lo cual permitió que 4 procesos se archivaran._x000a_  _x000a_ Como consecuencia de las visitas persuasivas en las que se pretendía concientizar a la Empresa Fast Moda S.A.S, de liberar la zona aferente del Canal Torca, el cual se encontrada con un uso diferente al destinado de manera reglamentaria como lo es el cerramiento en malla eslabonada y el área endurecida para uso del parqueadero, se logró la entrega del espacio sin el cerramiento con el que contaba. Situación que evitó instaurar medidas policivas._x000a_  _x000a_ Con las diferentes acciones interpuestas y adelantadas se garantiza mantener el uso y destinación inicial de los predios adquiridos por la Empresa y de aquellos que se encuentren en administración._x000a_  _x000a_  _x000a_  _x000a__x000a__x000a__x000a__x000a__x000a_ PROYECTO_x000a__x0009__x000a__x000a_ CHIP_x000a__x0009__x000a__x000a_ MATRICULA INMOBILIARIA_x000a__x0009__x000a_ _x000a__x000a__x000a_  _x000a_ Humedal la Vaca_x000a__x0009__x000a__x000a_ AAA0149CHUH_x000a_ AAA0149CFZE_x000a_ AAA0149CFYN_x000a__x0009__x000a__x000a_ 50S-40075082_x000a_ 50S-40075092_x000a_ 50S-4007509_x000a__x0009__x000a_ _x000a__x000a__x000a_  _x000a_  _x000a_  _x000a_  _x000a_ Humedal la Vaca_x000a__x0009__x000a__x000a_ AAA0149CMNN_x000a_ AAA0149CMO_x000a_ AAA0149CMP_x000a_ AAA0149CMBR_x000a_ AAA0149CMCX_x000a_ AAA0149CNXS_x000a_ AAA0149CNYN_x000a_ AAA0149CNZE_x000a__x0009__x000a__x000a_ 50S-40075171_x000a_ 50S-40075172_x000a_ 50S-40075173_x000a_ 50S-40075177_x000a_ 50S-40075178_x000a_ 50S-40075225_x000a_ 50S-40075226_x000a_ 50S-4007522_x000a__x0009__x000a_ _x000a__x000a__x000a_  _x000a_  _x000a_ Humedal la Vaca_x000a__x0009__x000a__x000a_ AAA0149CRDE_x000a_ AAA0149CREP_x000a_ AAA0149CRFZ_x000a_ AAA0149CRHK_x000a_ AAA0149CPBS_x000a_ AAA0149CPCN_x000a_ AAA0149CPDE_x000a_ AAA0149CPEP_x000a__x0009__x000a__x000a_ 50S-40075245_x000a_ 50S-4007524_x000a_ 50S-40075247_x000a_ 50S-40075248_x000a_ 50S-40075252_x000a_ 50S-40075253_x000a_ 50S-40075254_x000a_ 50S-40075255_x000a__x0009__x000a_ _x000a__x000a__x000a_  _x000a_ Humedal la Vaca_x000a__x0009__x000a__x000a_ AAA0149CYEA_x000a_ AAA0149CYFT_x000a_ AAA0149CYHY_x000a__x0009__x000a__x000a_ 50S-40075289_x000a_ 50S-40075290_x000a_ 50S-4007529_x000a__x0009__x000a_ _x000a__x000a__x000a_ Canal Torca_x000a__x0009__x000a__x000a_ AAA0194SURU_x000a_ AAA0230TLCN_x000a__x0009__x000a__x000a_ 50N-20455427_x000a_ 50N-20456743_x000a__x0009__x000a_ _x000a__x000a__x000a__x000a_  _x000a_  _x000a_  _x000a_  _x000a_  _x000a_ Anexo:   INFORME DEL 16 DE DICIEMBRE 2024_x000a_              OCUPACIÓN NO. 1 -ACTA MATERIALIZACIÓN DE MEDIDA CORRECTIVA HUMEDAL LA      _x000a_              VACA_x000a_              OCUPACIÓN NO. 2 -ACTA MATERIALIZACIÓN DE MEDIDA CORRECTIVA HUMEDAL LA  _x000a_              VACA"/>
    <s v="Con Monitoreo/Seguimiento"/>
    <s v="Diseño del control: El control no se encuentra diseñado de acuerdo con la metodología vigente de riesgos de la EAAB establecida en el procedimiento Administración de Riesgos y Oportunidades por lo que difiere en cuanto a  la estructura propuesta para la redacción del control y  atributos._x000a_ Ejecución del control: Se evidencia la ejecución del control mediante el anexo del informe INFORME DEL 16 DE DICIEMBRE 2024, adicionalmente se anexa ocupación 1 y 2 humedal la vaca"/>
    <s v=""/>
    <s v="Control revisado"/>
    <s v="31/12/2024"/>
    <x v="1"/>
    <x v="1"/>
    <m/>
    <m/>
  </r>
  <r>
    <s v="RP-5239"/>
    <x v="16"/>
    <s v="FND-29443"/>
    <s v="R1-MPFP"/>
    <s v="Riesgos de gestión / estratégicos"/>
    <s v="Abierto"/>
    <s v="MPFP-CP1: Revisión  y verificación de insumos del componente predial"/>
    <x v="2"/>
    <s v="Revisión  y verificación de insumos del componente predial Objetivo: Avalar que la información suministrada del componente predial cumpla con los requisitos normativos, técnicos y sociales. Descripción: El equipo interdisciplinario designado revisa, verifica y aprueba la información suministrada por la ARS, de acuerdo con la Norma Técnica NS 178  y el aval de la oficina de Dirección de Información Técnica y Geográfica (DITG). En caso que se detecten inconsistencias se consignan en la Matriz de revisión de insumos y se devuelve a la ARS para que se complemente o corrija la información, de acuerdo con lo descrito en la actividad No. 2.5 MPFP0101P Etapa Preliminar y Estudios de Adquisición Predial. Esto incluye  las consultas ante entidades de índole municipal, distrital y nacional que se requieran."/>
    <s v="Control Vigente"/>
    <s v="Matriz de revisión de insumos Memorando interno o correo electrónico."/>
    <s v="Castro Calderon, Viviana Alejandra_x000a_Hernandez Restrepo, Lucia"/>
    <s v="Rodriguez Riveros, Adriana"/>
    <s v="Ger Sistema Maestro - Dir Bienes Raices"/>
    <s v="1/01/2023"/>
    <s v="31/12/2023"/>
    <s v="Con Autocontrol"/>
    <s v="Durante el período objeto de corte, se efectuó revisión técnica, jurídica y social de los productos prediales relacionados con los proyectos que adelantan las diferentes Áreas Receptoras del Servicio -ARS de la EAAB-ESP en la etapa de Estudios y Diseños de Obra, revisión y análisis que se adelanta conforme a los lineamientos definidos en la norma NS-178. _x000a_  _x000a_ Se precisa que los insumos prediales en varios proyectos han sido revisados, y ajustados en diferentes fechas y en diferentes tramos, razón por la cual se registra un mismo proyecto en varias revisiones y tramos. Se adjunta relación de proyectos y su gestión en PDF.  _x000a_  _x000a_  _x000a__x000a__x000a__x000a__x000a_ No._x000a__x0009__x000a__x000a_ Área Responsable /Proyecto_x000a__x0009__x000a__x000a_ No. Memorando o Aviso SAP_x000a__x0009__x000a__x000a_ Soporte de Respuesta_x000a__x0009__x000a__x000a_ Anexos  Base_x000a_ EXCEL_x000a__x0009__x000a_ _x000a__x000a__x000a_ 1_x000a__x0009__x000a__x000a_ Gerencia Sistema Maestro, Dirección Red Troncal - Proyecto: “Estudios Y Diseños Detallados De Las Obras Y Equipos Necesarios Para La Entrega A La Estación Elevadora Canoas De Los Caudales Delos Interceptores Fucha - Tunjuelo, Tunjuelo Bajo Y Tunjuelo – Canoas”_x000a__x0009__x000a__x000a_ correo electrónico del 30 julio del 2024_x000a__x0009__x000a__x000a_ Memorando No. 252001-2024-00874- 9 de septiembre de 2024_x000a__x0009__x000a__x000a_ 1_x000a__x0009__x000a_ _x000a__x000a__x000a_ 2_x000a__x0009__x000a__x000a_ Zona 4 - Proyecto: “Estudios Y Diseños Detallados De Las Redes De Acueducto, Alcantarillado Sanitario Y Pluvial Para La Ampliación De La Cobertura De Los Barrios Legalizados En El Área De Influencia De La Zona 4 Del Acueducto De Bogotá Fase Ii Localidades De Rafael Uribe, San Cristóbal Y Usme”_x000a__x0009__x000a__x000a_ Revisión de insumos – mesa de trabajo 15 de agosto del 2024- Alcance al memorando interno 252001-2024-00742 8 de agosto de 2024._x000a__x0009__x000a__x000a_ Memorando No. 252001-2024-01218 12 de noviembre de 2024_x000a__x0009__x000a__x000a_ 1_x000a__x0009__x000a_ _x000a__x000a__x000a_ 3_x000a__x0009__x000a__x000a_ Gerencia Sistema Maestro, Dirección de Red Troncal: - Proyecto: “Contrato 1-02-25500-1472-2019 Consultoría para el diseño detallado para el sistema de drenaje pluvia del área aferente del vallado la Magdalena, Colector Av. Calle 170, Renovación Integral del canal Américas, Recuperación del Talud Izquierdo del Rio Tunjuelo”._x000a__x0009__x000a__x000a_ Respuesta revisión de insumos – Mesa de trabajo 1 de agosto de 2024, Alcance al Memorando No. 252001-2024-00743 del 8 de agosto de 2024_x000a__x0009__x000a__x000a_ Memorando No. 52001-2024-01213 12 de noviembre de 2024_x000a__x0009__x000a__x000a_ 1_x000a__x0009__x000a_ _x000a__x000a__x000a_ 4_x000a__x0009__x000a__x000a_ Gerencia Ambiental -Proyecto: &quot;Estudios De Diseño Para La Reconformación Hidrogeomorfológica Y La Restauración Del Canal Guaymaral”_x000a__x0009__x000a__x000a_ correo electrónico del 1 de octubre de 2024 y AVISO SAP 600002154_x000a__x0009__x000a__x000a_ 252001-2024-01185 1 de noviembre de 2024_x000a__x0009__x000a__x000a_ 1_x000a__x0009__x000a_ _x000a__x000a__x000a_ 5_x000a__x0009__x000a__x000a_ Zona 4 Proyecto “Estudios Y Diseños Detallados De Las Redes De Acueducto, Alcantarillado Sanitario Y Pluvial Para La Ampliación De La Cobertura De Los Barrios Legalizados En El Área De Influencia De La Zona 4 Del Acueducto De Bogotá Fase II Localidad De Ciudad Bolívar”_x000a__x0009__x000a__x000a_ Remisión compromiso 06 de marzo de 2024 y mesas de trabajo adelantas durante los meses de junio a octubre de 2024- Contrato de consultoría No. 1-02-34300-1525-2021- Aviso SAP 600001601 y Aviso SAP 600001681_x000a__x0009__x000a__x000a_ 252001-2024-01392 del 9 de diciembre de 2024_x000a__x0009__x000a__x000a_ 10 _x000a__x0009__x000a_ _x000a__x000a__x000a_    _x000a_ Evidencias:      _x000a_  _x000a_ Para el presente autocontrol se adjunta por cada proyecto numerado del 1 al 5 las solicitudes recibidas por parte de las ARS a través de memorandos, correos electrónicos y/o Aviso SAP, mediante las cuales solicitan la revisión y análisis predial, así mismo se adjuntan las correspondientes respuestas de la Dirección Bienes Raíces, que dan cuenta del resultado de la revisión de los insumos en sus componentes: Técnico, Jurídico y Social, documentos relacionados en la descripción del avance.  "/>
    <s v="Con Monitoreo/Seguimiento"/>
    <s v="Diseño del control: El control se encuentra  diseñado con texto corto, objetivo, descripción lo cual no corresponde a la metodología vigente establecida en el procedimiento Administración de Riesgos y Oportunidades por lo que difiere en cuanto a  la estructura propuesta para la redacción del control y  atributos. Algunos aspectos de la descripción pueden tenerse en cuenta._x000a_ Ejecución del control: Se anexa como evidencia matriz de revisión de insumos, memorandos, correos electrónicos , mediante las cuales solicitan  la  revisión y análisis predial y las respuestas de la Dirección Bienes Raíces, que dan cuenta del resultado de la revisión de los insumos en diferentes componentes"/>
    <s v=""/>
    <s v="Control revisado"/>
    <s v="31/12/2024"/>
    <x v="1"/>
    <x v="1"/>
    <m/>
    <m/>
  </r>
  <r>
    <s v="RP-5251"/>
    <x v="16"/>
    <s v="FND-29450"/>
    <s v="R5-MPFP"/>
    <s v="Riesgos de gestión / estratégicos"/>
    <s v="Abierto"/>
    <s v="MPFP-CP10: Apoyar las actuaciones administrativas y/o operativas"/>
    <x v="2"/>
    <s v=" Objetivo:  Apoyar las acciones administrativas y/o operativas que se requieran para la recuperación de los predios de la Empresa Descripción: se realiza el levantamiento de pruebas técnicas, juridicas y documentales que se requieran."/>
    <s v="Control Vigente"/>
    <s v="Memorando allegando la información técnico, jurídica que requieran."/>
    <s v="Castro Calderon, Viviana Alejandra_x000a_Hernandez Restrepo, Lucia"/>
    <s v="Rodriguez Riveros, Adriana"/>
    <s v="Ger Sistema Maestro - Dir Bienes Raices"/>
    <s v="1/01/2024"/>
    <s v="31/12/2024"/>
    <s v="Con Autocontrol"/>
    <s v="Se adjunta informe mediante el cual se registran las actividades adelantadas durante el período arriba referido, relacionadas con las actuaciones administrativas que vienen en curso y las nuevas que se hayan impetrado durante este período, siendo estos los procesos policivos vigentes, cuyo fin es lograr el restablecimiento del uso público y la restitución de los predios accionados que sean de propiedad de la EAAB – ESP._x000a_  _x000a_ A continuación, se detallan las actividades realizadas durante el periodo antes descrito, números de actuaciones surtidas en procesos administrativos y nuevos procesos radicados:_x000a_  _x000a_  _x000a_  _x000a__x000a__x000a__x000a__x000a__x000a_ actuaciones administrativas_x000a__x0009__x000a__x000a_ cantidad_x000a__x0009__x000a__x000a_ en número de_x000a_ procesos_x000a__x0009__x000a_ _x000a__x000a__x000a_ Audiencias públicas atendidas._x000a__x0009__x000a__x000a_ 7_x000a__x0009__x000a__x000a_ 7_x000a__x0009__x000a_ _x000a__x000a__x000a_ Inspecciones oculares realizadas._x000a__x0009__x000a__x000a_ 0_x000a__x0009__x000a__x000a_ 0_x000a__x0009__x000a_ _x000a__x000a__x000a_ Operativos restitución entrega voluntaria_x000a__x0009__x000a__x000a_ 4_x000a__x0009__x000a__x000a_ 4_x000a__x0009__x000a_ _x000a__x000a__x000a_ Medida persuasiva  _x000a__x0009__x000a__x000a_ 1_x000a__x0009__x000a__x000a_ 1_x000a__x0009__x000a_ _x000a__x000a__x000a_ Operativo interinstitucional – identificación de ocupaciones_x000a__x0009__x000a__x000a_ 0_x000a__x0009__x000a__x000a_ 0_x000a__x0009__x000a_ _x000a__x000a__x000a_ Levantamientos topográficos realizados._x000a__x0009__x000a__x000a_ 3_x000a__x0009__x000a__x000a_ 3_x000a__x0009__x000a_ _x000a__x000a__x000a_ Informes técnicos elaborados por restitución de predios_x000a__x0009__x000a__x000a_ 22_x000a__x0009__x000a__x000a_ 22_x000a__x0009__x000a_ _x000a__x000a__x000a_ Mesas de trabajo en restitución de amparos policivos_x000a__x0009__x000a__x000a_ 1_x000a__x0009__x000a__x000a_ 1_x000a__x0009__x000a_ _x000a__x000a__x000a_ Fallos a favor. “en primera instancia”._x000a__x0009__x000a__x000a_ 0_x000a__x0009__x000a__x000a_ 0_x000a__x0009__x000a_ _x000a__x000a__x000a_ Fallos a favor. “en segunda instancia”._x000a__x0009__x000a__x000a_ 0_x000a__x0009__x000a__x000a_ 0_x000a__x0009__x000a_ _x000a__x000a__x000a_ fallos en contra._x000a__x0009__x000a__x000a_ 0_x000a__x0009__x000a__x000a_ 0_x000a__x0009__x000a_ _x000a__x000a__x000a_ restituciones ejecutadas._x000a__x0009__x000a__x000a_ 24_x000a__x0009__x000a__x000a_ 5_x000a__x0009__x000a_ _x000a__x000a__x000a_ nuevas actuaciones administrativas impetradas._x000a__x0009__x000a__x000a_ 8_x000a__x0009__x000a__x000a_ 8_x000a__x0009__x000a_ _x000a__x000a__x000a__x000a_  _x000a_ Dentro del período comprendido, se atendieron las audiencias programadas por las diferentes autoridades._x000a_  _x000a_ Anexo: INFORME DEL 16 DE DICIEMBRE 2024_x000a_ 1-SOLICITUD DE PROGRAMACION AUDIENCIA EXP. 2017513890100088E 03-10-2024_x000a_ 2- CONSTANCIA SECRETARIA  EXP. 2018513890100252E 18-11-2024_x000a_ 3- ACTA AUDIENCIA EXP. 2018523890100305E 05-12-2024_x000a_ 4- ACTA AUDIENCIA EXP.  2018584490102165E 4-09-2025_x000a_ 5- SOLICITUD DE PROGRAMACIÓN AUDIENCIA EXP. 2018584490102165E 03-10-2024_x000a_ 6- ACTA AUDIENCIA EXP. 2023533870115910E 24-10-2024_x000a_ 7 -ACTA AUDIENCIA EXP. 2023563490103159E 25-11-2024_x000a_              "/>
    <s v="Con Monitoreo/Seguimiento"/>
    <s v="Diseño del control: El control se encuentra  diseñado con texto corto, objetivo, descripción lo cual no corresponde a la metodología establecida en el procedimiento Administración de Riesgos y Oportunidades por lo que difiere en cuanto a  la estructura propuesta para la redacción del control y  atributos. Algunos aspectos de la descripción pueden tenerse en cuenta._x000a__x000a_Ejecución del control: Se anexan los siguientes documentos : informe del 16 de diciembre 2024, 1-solicitud de programacion audiencia exp. 2017513890100088e 03-10-2024, 2- constancia secretaria  exp. 2018513890100252e 18-11-2024, 3- acta audiencia exp. 2018523890100305e 05-12-2024, 4- acta audiencia exp.  2018584490102165e 4-09-2025, 5- solicitud de programación audiencia exp. 2018584490102165e 03-10-2024, 6- acta audiencia exp. 2023533870115910e 24-10-2024, 7 -acta audiencia exp. 2023563490103159e 25-11-2024.  Los anexos no corresponden al medio de verificación establecido “Memorando allegando la información técnico, jurídica que requieran”"/>
    <s v=""/>
    <s v="Control revisado"/>
    <d v="2025-02-10T00:00:00"/>
    <x v="1"/>
    <x v="4"/>
    <m/>
    <m/>
  </r>
  <r>
    <s v="RP-5240"/>
    <x v="16"/>
    <s v="FND-29443"/>
    <s v="R1-MPFP"/>
    <s v="Riesgos de gestión / estratégicos"/>
    <s v="Abierto"/>
    <s v="MPFP-CP2: Aplicación de los lineamientos en la adquisición predial para los proyectos que requiera la EAAB-ESP."/>
    <x v="2"/>
    <s v="Objetivo: Asegurar el cumplimiento de los lineamientos para la adquisición predial Descripción: en la adjudicación de los estudios  y diseños, el consultor debe dar cumplimiento a los requerimientos contenidos en la  Norma Técnica NS 178: Requisitos Mínimos de los  Estudios para la Adquisición Predial en la EAAB-ESP. (componente predial), la cual hace parte  integral de las condiciones contractuales. Las ARS deben asegurar el cumplimiento oportuno y solicitar asesoría y acompañamiento mediante aviso SAP. Por su parte la Dirección de Bienes Raíces se reúne con las ARS para asesorar y capacitar en la aplicación de la  Norma Técnica NS 178 (de acuerdo con las actividades 1.1 y 1.2 del procedimiento MPFP0101P)"/>
    <s v="Control Vigente"/>
    <s v="Términos de referencia, Ayudas de memoria y Listas de asistencia (socializaciones)"/>
    <s v="Castro Calderon, Viviana Alejandra_x000a_Hernandez Restrepo, Lucia"/>
    <s v="Rodriguez Riveros, Adriana"/>
    <s v="Ger Sistema Maestro - Dir Bienes Raices"/>
    <s v="1/01/2024"/>
    <s v="31/12/2024"/>
    <s v="Con Autocontrol"/>
    <s v="Durante el período de corte, se llevaron a cabo cinco  (5) asesorías correspondientes a la verificación de los lineamientos de adquisición predial en los términos de referencia de contratos de estudios y diseños dirigida a consultores: _x000a_  _x000a__x000a__x000a__x000a__x000a_ N°_x000a__x0009__x000a__x000a_ PROYECTO_x000a__x0009__x000a__x000a_ FECHA DE ASESORIA _x000a__x0009__x000a_ _x000a__x000a__x000a_ 1_x000a__x0009__x000a__x000a_ Proyecto: &quot;Diseños Detallados Para La Rehabilitación, Renovación Y/O Construcción De Redes De Acueducto Mediante El Desarrollo Y Calibración De Modelos Hidráulicos Y Evaluación De La Sectorización, En Las Unidades Operativas Críticas Que Presentan Procesos De Desarrollo Y Crecimiento Urbanístico En La Zona 5”_x000a__x0009__x000a__x000a_ 6 de septiembre del 2024 _x000a__x0009__x000a_ _x000a__x000a__x000a_ 2_x000a__x0009__x000a__x000a_ Proyecto: “Estudios Y Diseños Detallados De Las Redes De Acueducto, Alcantarillado Sanitario Y Pluvial Para La Ampliación De La Cobertura De Los Barrios Legalizados En El Área De Influencia De La Zona 4 Del Acueducto De Bogotá Fase II Localidad De Ciudad Bolívar”_x000a__x0009__x000a__x000a_ 27 de septiembre del 2024  _x000a__x0009__x000a_ _x000a__x000a__x000a_ 3_x000a__x0009__x000a__x000a_ Proyecto: “Estudios Y Diseños Detallados De Las Redes De Acueducto, Alcantarillado Sanitario Y Pluvial Para La Ampliación De La Cobertura De Los Barrios Legalizados En El Área De Influencia De La Zona 4 Del Acueducto De Bogotá Fase II Localidad De Ciudad Bolívar”_x000a__x0009__x000a__x000a_ 9 de octubre del 2024_x000a__x0009__x000a_ _x000a__x000a__x000a_ 4_x000a__x0009__x000a__x000a_ Proyecto: &quot;Estudios De Diseño Para La Reconformación Hidrogeomorfológica Y La Restauración Del Canal Guaymaral”_x000a__x0009__x000a__x000a_ 7 de noviembre del 2024_x000a__x0009__x000a_ _x000a__x000a__x000a_ 5_x000a__x0009__x000a__x000a_ Proyecto: “Estudios Y Diseños Detallados De Las Redes De Acueducto, Alcantarillado Sanitario Y Pluvial Para La Ampliación De La Cobertura De Los Barrios Legalizados En El Área De Influencia De La Zona 4 Del Acueducto De Bogotá Fase II Localidad De Ciudad Bolívar”_x000a__x0009__x000a__x000a_ 4 de diciembre del 2024 _x000a__x0009__x000a_ _x000a__x000a__x000a_  _x000a_ Evidencias: _x000a_  _x000a_ Se adjuntan cinco (5) ayudas de memoria de la asesoría brindada los diferentes Consultores con su respectiva lista de asistencia, efectuadas en las siguientes fechas: 6 y 27 de septiembre del 2024, 9 de octubre del 2024, 7 de noviembre del 2024 y 4 de diciembre del 2024 ."/>
    <s v="Con Monitoreo/Seguimiento"/>
    <s v="Ejecución del control: Durante el periodo se realizaron 5 asesorías correspondientes a la verificación de los lineamientos de adquisición predial en los términos de referencia de contratos de estudios y diseños dirigida a consultores, se evidencian cinco archivos con ayudas de memoria y listas de asistencia. de fechas 6 septiembre, 27 septiembre, 9 octubre, 4 diciembre."/>
    <s v=""/>
    <s v="Control revisado"/>
    <s v="3/01/2025"/>
    <x v="1"/>
    <x v="1"/>
    <m/>
    <m/>
  </r>
  <r>
    <s v="RP-5241"/>
    <x v="16"/>
    <s v="FND-29443"/>
    <s v="R1-MPFP"/>
    <s v="Riesgos de gestión / estratégicos"/>
    <s v="Abierto"/>
    <s v="MPFP-CP3: Verificación en terreno de información predial"/>
    <x v="2"/>
    <s v="Verificación en terreno de información predial Objetivo: Validar la información del componente predial Descripción: Los profesionales del Grupo de Adquisición Predial, verifican en terreno los diseños del consultor versus los análisis realizados de la información predial, realizando las recomendaciones correspondientes de acuerdo con lo observado en terreno, e informando a la ARS con el fin de que se realicen los ajustes o actualizaciones que se requieran. Los profesionales designados del Grupo de Adquisición Predial, actualizan la información en la Matriz del Consolidado Predial."/>
    <s v="Control Vigente"/>
    <s v="Términos de referencia, Ayudas de memoria y Listas de asistencia (socializaciones)"/>
    <s v="Castro Calderon, Viviana Alejandra_x000a_Hernandez Restrepo, Lucia"/>
    <s v="Rodriguez Riveros, Adriana"/>
    <s v="Ger Sistema Maestro - Dir Bienes Raices"/>
    <s v="1/01/2024"/>
    <s v="31/12/2024"/>
    <s v="Con Autocontrol"/>
    <s v="Durante el período objeto de corte, se adelantó una (1) visita en terreno, del siguiente proyecto :  _x000a_  _x000a__x000a__x000a__x000a__x000a_ No._x000a__x0009__x000a__x000a_ PROYECTO_x000a__x0009__x000a__x000a_ FECHA DE RECORRIDO_x000a__x0009__x000a_ _x000a__x000a__x000a_ 1_x000a__x0009__x000a__x000a_ “Estudios Y Diseños Detallados De Las Obras Y Equipos Necesarios Para La Entrega A La Estación Elevadora Canoas De Los Caudales Delos Interceptores Fucha - Tunjuelo, Tunjuelo Bajo Y Tunjuelo – Canoas”- IFT INTERCEPTOR FUCHA TUNJUELO _x000a__x0009__x000a__x000a_ 02 del octubre del 2024 _x000a__x0009__x000a_ _x000a__x000a__x000a_  "/>
    <s v="Con Monitoreo/Seguimiento"/>
    <s v="Diseño del control: El control se encuentra  diseñado con texto corto, objetivo, descripción lo cual no corresponde a la metodología establecida en el procedimiento Administración de Riesgos y Oportunidades por lo que difiere en cuanto a  la estructura propuesta para la redacción del control y  atributos. Algunos aspectos de la descripción pueden tenerse en cuenta._x000a_ Ejecución del control: Se adelantó 1 visita en terreno el 02 de octubre de 2024, se anexa ayuda de memoria con su lista de asistencia, evidenciando la ejecución del control."/>
    <s v=""/>
    <s v="Control revisado"/>
    <s v="3/01/2025"/>
    <x v="1"/>
    <x v="1"/>
    <m/>
    <m/>
  </r>
  <r>
    <s v="RP-5243"/>
    <x v="16"/>
    <s v="FND-29444"/>
    <s v="R2-MPFP"/>
    <s v="Riesgos de gestión / estratégicos"/>
    <s v="Abierto"/>
    <s v="MPFP-CP4: Control de calidad del Avalúo y aprobación por la Mesa Técnica de Avalúos"/>
    <x v="2"/>
    <s v="Objetivo: Validar la calidad del avalúo conforme a la Normativa vigente y aprobar el mismo por parte de la Mesa Técnica Descripción: Revisar que el avalúo cumpla con los lineamientos establecidos en la Normativa vigente, coherencia, consistencia y calidad de la información técnica, jurídica y social que aplique de acuerdo con lo definido en el Instructivo MPFP0101I01. En caso de observar inconsistencias el profesional avaluador debe solicitar  oficialmente a la  Entidad  que elaboró el avalúo.  Posteriormente, se presentan los resultados del control de calidad para validación y aprobación del avalúo."/>
    <s v="Control Vigente"/>
    <s v="Ayuda de Memoria/Acta de aprobación (Mesa  técnica)"/>
    <s v="Castro Calderon, Viviana Alejandra_x000a_Hernandez Restrepo, Lucia"/>
    <s v="Rodriguez Riveros, Adriana"/>
    <s v="Ger Sistema Maestro - Dir Bienes Raices"/>
    <s v="1/01/2024"/>
    <s v="31/12/2024"/>
    <s v="Con Autocontrol"/>
    <s v="Durante el período objeto de corte, se revisaron trece (13) dictámenes periciales, a continuación, se detalla cada uno de los avalúos revisados así:_x000a_  _x000a_  _x000a__x000a__x0009__x000a__x000a__x000a_ NO. _x000a__x0009__x000a__x000a_ ELEMENTO_x000a__x0009__x000a__x000a_ PROYECTO_x000a__x0009__x000a__x000a_ FECHA DE REVISIÓN_x000a__x0009__x000a__x000a_ MATRÍCULA INMOBILIARIA_x000a__x0009__x000a__x000a_ NÚMERO DE ACTA DE REVISIÓN_x000a__x0009__x000a_ _x000a__x000a__x000a__x000a__x000a_ 1_x000a__x0009__x000a__x000a_ Revisión de Dictamen Pericial_x000a__x0009__x000a__x000a_ Humedal de la Vaca_x000a__x0009__x000a__x000a_ 4/09/2024_x000a__x0009__x000a__x000a_ 50S-40075110_x000a__x0009__x000a__x000a_ 2024-033-D_x000a__x0009__x000a_ _x000a__x000a__x000a_ 2_x000a__x0009__x000a__x000a_ Actualización de Canon de Renta_x000a__x0009__x000a__x000a_ Actualización de canon de arrendamiento_x000a__x0009__x000a__x000a_ 5/09/2024_x000a__x0009__x000a__x000a_ 50C-1713314_x000a__x0009__x000a__x000a_ 2024-034-D_x000a__x0009__x000a_ _x000a__x000a__x000a_ 3_x000a__x0009__x000a__x000a_ Revisión de Dictamen Pericial_x000a__x0009__x000a__x000a_ Quebrada Morales_x000a__x0009__x000a__x000a_ 11/09/2024_x000a__x0009__x000a__x000a_ 50S-1079024_x000a__x0009__x000a__x000a_ 2024-035-D_x000a__x0009__x000a_ _x000a__x000a__x000a_ 4_x000a__x0009__x000a__x000a_ Revisión de Dictamen Pericial_x000a__x0009__x000a__x000a_ Humedal de La Vaca_x000a__x0009__x000a__x000a_ 13/09/2024_x000a__x0009__x000a__x000a_ 50S-40075299_x000a__x0009__x000a__x000a_ 2024-037-D_x000a__x0009__x000a_ _x000a__x000a__x000a_ 5_x000a__x0009__x000a__x000a_ Revisión de Dictamen Pericial_x000a__x0009__x000a__x000a_ ZR Y ZMPA Río Bogotá_x000a__x0009__x000a__x000a_ 30/09/2024_x000a__x0009__x000a__x000a_ 50S-40121538_x000a__x0009__x000a__x000a_ 2024-040-D_x000a__x0009__x000a_ _x000a__x000a__x000a_ 6_x000a__x0009__x000a__x000a_ Revisión Aclaración y Complementación_x000a__x0009__x000a__x000a_ Humedal Juan Amarillo_x000a__x0009__x000a__x000a_ 23/10/2024_x000a__x0009__x000a__x000a_ 50N-20336343_x000a__x0009__x000a__x000a_ 2024-041-D_x000a__x0009__x000a_ _x000a__x000a__x000a_ 7_x000a__x0009__x000a__x000a_ Proyección de valor comercial para constitución de servidumbre_x000a__x0009__x000a__x000a_ NA_x000a__x0009__x000a__x000a_ 20/11/2024_x000a__x0009__x000a__x000a_ 50C-1469401_x000a__x0009__x000a__x000a_ 2024-042-D_x000a__x0009__x000a_ _x000a__x000a__x000a_ 8_x000a__x0009__x000a__x000a_ Concepto de evaluación de predio y desarrollo posterior a servidumbre_x000a__x0009__x000a__x000a_ NA_x000a__x0009__x000a__x000a_ 20/11/2024_x000a__x0009__x000a__x000a_ 50N-150973_x000a__x0009__x000a__x000a_ 2024-043-D_x000a__x0009__x000a_ _x000a__x000a__x000a_ 9_x000a__x0009__x000a__x000a_ Revisión de Dictamen Pericial_x000a__x0009__x000a__x000a_ Quebrada Chiguaza_x000a__x0009__x000a__x000a_ 25/11/2024_x000a__x0009__x000a__x000a_ 50S-40230928_x000a__x0009__x000a__x000a_ 2024-044-D_x000a__x0009__x000a_ _x000a__x000a__x000a_ 10_x000a__x0009__x000a__x000a_ Revisión de aclaración y complementación_x000a__x0009__x000a__x000a_ Humedal el Burro_x000a__x0009__x000a__x000a_ 27/11/2024_x000a__x0009__x000a__x000a_ 50S-598334_x000a__x0009__x000a__x000a_ 2024-045-D_x000a__x0009__x000a_ _x000a__x000a__x000a_ 11_x000a__x0009__x000a__x000a_ Revisión de Dictamen Pericial_x000a__x0009__x000a__x000a_ ZMPA y ZRH del Río Bogotá_x000a__x0009__x000a__x000a_ 2/12/2024_x000a__x0009__x000a__x000a_ 50S-40130788_x000a__x0009__x000a__x000a_ 2024-046-D_x000a__x0009__x000a_ _x000a__x000a__x000a_ 12_x000a__x0009__x000a__x000a_ Revisión de Dictamen Pericial_x000a__x0009__x000a__x000a_ Humedal Juan Amarillo_x000a__x0009__x000a__x000a_ 2/12/2024_x000a__x0009__x000a__x000a_ 50C-20010778_x000a__x0009__x000a__x000a_ 2024-047-D_x000a__x0009__x000a_ _x000a__x000a__x000a_ 13_x000a__x0009__x000a__x000a_ Revisión de Dictamen Pericial_x000a__x0009__x000a__x000a_ Humedal Juan Amarillo_x000a__x0009__x000a__x000a_ 2/12/2024_x000a__x0009__x000a__x000a_ 50N-563288_x000a__x0009__x000a__x000a_ 2024-048-D_x000a__x0009__x000a_ _x000a__x000a__x000a_  _x000a_  _x000a_  _x000a_  _x000a_  _x000a_  _x000a_  _x000a_  "/>
    <s v="Con Monitoreo/Seguimiento"/>
    <s v="Diseño del control: La redacción del control se encuentra fragmentada en la acción, objetivo y descripción, se debe fortalecer el diseño del control para que cumpla con todos los criterios definidos en la metodología vigente (Responsable+Acción+Complemento: Frecuencia, criterios de calidad, decisiones de desviación y evidencia), no se observa frecuencia, evidencia._x000a_ Ejecución del control: Se anexan como evidencia de ejecución del control 13 ayudas de memoria correspondientes a la revisión de dictamen pericial."/>
    <s v=""/>
    <s v="Control revisado"/>
    <s v="3/01/2025"/>
    <x v="1"/>
    <x v="1"/>
    <m/>
    <m/>
  </r>
  <r>
    <s v="RP-5244"/>
    <x v="16"/>
    <s v="FND-29444"/>
    <s v="R2-MPFP"/>
    <s v="Riesgos de gestión / estratégicos"/>
    <s v="Abierto"/>
    <s v="MPFP-CP5: Revisión de insumos de avalúos entregados por los grupos de Adquisición Predial"/>
    <x v="2"/>
    <s v="Objetivo: Verificar los insumos técnicos, jurídicos, normativos y sociales para realizar la solicitud oficial del avalúo Descripción: Una vez el Grupo de Adquisición Predial entrega los insumos para realizar el avalúo conforme a lo dispuesto en el Instructivo MPFP0101I01 (ítem Solicitud por parte del Técnico del proyecto a cargo), los Profesionales del Grupo de Avalúos verifican los insumos recibidos según corresponda: técnicos, jurídicos, normativos, sociales (los insumos sociales de acuerdo con el procedimiento MPFP0105P Procedimiento gestión social predial) En el caso, que los insumos no hayan perdido vigencia se procederá a solicitar la actualización de estos, previo a la emisión de la solicitud oficial para la elaboración del avalúo."/>
    <s v="Control Vigente"/>
    <s v="Oficio de solicitud de avalúo, insumos prediales actualizados y verificados mediante ayuda de memoria"/>
    <s v="Castro Calderon, Viviana Alejandra_x000a_Hernandez Restrepo, Lucia"/>
    <s v="Rodriguez Riveros, Adriana"/>
    <s v="Ger Sistema Maestro - Dir Bienes Raices"/>
    <s v="1/01/2024"/>
    <s v="31/12/2024"/>
    <s v="Con Autocontrol"/>
    <s v="En cuanto a la revisión de documentos soporte para solicitud de avalúos comerciales, se informa que no se han efectuado en el período objeto de corte, por lo tanto, no hay información a relacionar._x000a_  _x000a_ Es de mencionar que ya se adjudicó el contrato de avalúos bajo la modalidad de Invitación Pública Simplificada, encontrándose en la etapa de aprobación del plan de seguridad y salud en el trabajo, así como la validación de hojas de vida de los peritos, para posterior suscripción del acta de inicio y ejecución del contrato de avalúos._x000a_  _x000a_ Más sin embargo, se revisó un (1) Avalúo comercial de renta entregado por CIDU correspondiente a una franja parcial que hace parte de un predio de la EAAB y es requerida por la Empresa Metro Línea 1 S.A.S., correspondiente al predio de propiedad de la EAAB , e identificado con el folio de matrícula inmobiliaria No. 50S-469301._x000a_  _x000a_      _x000a_ Evidencias:       _x000a_    _x000a_ Por lo manifestado en la descripción de avance, se adjunta la ayuda de memoria del Avalúo comercial de renta entregado por CIDU anteriormente señalado. "/>
    <s v="Con Monitoreo/Seguimiento"/>
    <s v="Diseño del control: El control se encuentra  diseñado con texto corto, objetivo, descripción lo cual no corresponde a la metodología establecida en el procedimiento Administración de Riesgos y Oportunidades por lo que difiere en cuanto a  la estructura propuesta para la redacción del control y  atributos. Algunos aspectos de la descripción pueden tenerse en cuenta._x000a_ Ejecución del control: No se ejecutó el control durante el período de acuerdo con lo señalado en el autocontrol: “En cuanto a la revisión de documentos soporte para solicitud de avalúos comerciales, se informa que no se han efectuado en el período objeto de corte, por lo tanto, no hay información a relacionar”. Se anexa una ayuda de memoria de revisión de un (1) Avalúo comercial de renta entregado por CIDU correspondiente a una franja parcial que hace parte de un predio de la EAAB de fecha 13 de septiembre de 2024 "/>
    <s v=""/>
    <s v="Control revisado"/>
    <s v="3/01/2025"/>
    <x v="1"/>
    <x v="1"/>
    <m/>
    <m/>
  </r>
  <r>
    <s v="RP-5246"/>
    <x v="16"/>
    <s v="FND-29448"/>
    <s v="R3-MPFP"/>
    <s v="Riesgos de gestión / estratégicos"/>
    <s v="Abierto"/>
    <s v="MPFP-CP6: Sensibilizacion de los requisitos previos sobre la adquision predial previo al inicio de los proyectos de las ARS. "/>
    <x v="2"/>
    <s v="Descripción:  Las ARS deben asegurar el cumplimiento oportuno y solicitar asesoría y acompañamiento mediante aviso SAP . Por su parte la Dirección de Bienes Raíces se reúne con las ARS para asesorar y sensibilizarcapacitar en la aplicación de la  Norma Técnica NS 178 (de acuerdo con las actividades 1.1 y 1.2 del procedimiento MPFP0101P)"/>
    <s v="Control Vigente"/>
    <s v=" Ayudas de memoria y Listas de asistencia (socializaciones)"/>
    <s v="Castro Calderon, Viviana Alejandra_x000a_Hernandez Restrepo, Lucia"/>
    <s v="Rodriguez Riveros, Adriana"/>
    <s v="Ger Sistema Maestro - Dir Bienes Raices"/>
    <s v="1/01/2023"/>
    <s v="31/12/2023"/>
    <s v="Con Autocontrol"/>
    <s v="Durante el periodo de corte, se llevó a cabo una  (1) asesorías de la Norma NS-178, dirigida al Supervisor de la EAAB, Consultor e Interventoría correspondiente al siguiente proyecto:_x000a_  _x000a__x000a__x000a__x000a__x000a_ N°_x000a__x0009__x000a__x000a_ PROYECTO_x000a__x0009__x000a__x000a_ FECHA DE RECORRIDO_x000a__x0009__x000a_ _x000a__x000a__x000a_ 1_x000a__x0009__x000a__x000a_ Estudios y Diseños Detallados de las Obras y Equipos Necesarios para la Entrega a la Estación Elevadora Canoas de los Caudales de los Interceptores Fucha - Tunjuelo, Tunjuelo Bajo y Tunjuelo – Canoas”- ITC INTERCEPTOR TUNJUELO CANOAS  _x000a__x0009__x000a__x000a_ 28 de octubre de 2024 _x000a__x0009__x000a_ _x000a__x000a__x000a_  _x000a_ Evidencias:  _x000a_ Se adjunta una (1) ayuda de memoria de la asesoría brindada con su respectiva lista de asistencia del 28 octubre de 2024. _x000a_  _x000a_  "/>
    <s v="Con Monitoreo/Seguimiento"/>
    <s v="Diseño del control: El control no se encuentra  diseñado de acuerdo con la metodología vigente establecida en el procedimiento Administración de Riesgos y Oportunidades por lo que difiere en cuanto a  la estructura propuesta para la redacción del control y  atributos._x000a_ Ejecución del control: Se evidencia la ejecución del control mediante anexo de ayuda de memoria con sus listas de asistencia de fecha 28 octubre de 2024"/>
    <s v=""/>
    <s v="Control revisado"/>
    <s v="3/01/2025"/>
    <x v="1"/>
    <x v="1"/>
    <m/>
    <m/>
  </r>
  <r>
    <s v="RP-4896"/>
    <x v="16"/>
    <s v="FND-29448"/>
    <s v="R3-MPFP"/>
    <s v="Riesgos de gestión / estratégicos"/>
    <s v="Abierto"/>
    <s v="MPFP-CP7: Validación componente predial en maduración proyectos - SGI"/>
    <x v="2"/>
    <s v="Objetivo: Asegurar que la intervención a ejecutar se realiza sobre predios de la empresa o de espacio público o en su defecto la oportuna adquisición  predial. Descripción: Las áreas ejecutoras de los proyectos (ARS), formulan y maduran sus proyectos en el SGI, para la validación del componente predial la ARS solicita a la Dirección de Bienes Raíces la aprobación del mismo. El equipo de Adquisición Predial realiza una validación de los predios para determinar o no la necesidad de adquisición predial. Así mismo, de acuerdo con lo definido en el procedimiento MPEE0106P, en los casos que la Dirección de Bienes Raíces  expide una Constancia predial, especificando si se aprueba o no, y en caso contrario se dan las recomendaciones para los estudios pendientes en la adquisición predial, así como los predios afectados por modificaciones de los diseños en el momento de la ejecución de la obra."/>
    <s v="Control Vigente"/>
    <s v="Constancia Viabilidad Predial (memorando)"/>
    <s v="Castro Calderon, Viviana Alejandra_x000a_Hernandez Restrepo, Lucia"/>
    <s v="Rodriguez Riveros, Adriana"/>
    <s v="Ger Sistema Maestro - Dir Bienes Raices"/>
    <s v="1/01/2024"/>
    <s v="31/12/2024"/>
    <s v="Con Autocontrol"/>
    <s v="En atención al ciclo de maduración de las actividades de obra, llevada a cabo dentro del banco de proyectos del Sistema de Gestión de Infraestructura -SGI, durante el período objeto de autocontrol, se realizó la evaluación predial para proyectos de obra presentados por las Áreas Receptoras del Servicio ARS. En tal sentido se han proyectado y suscrito 20 Constancias Prediales, las cuales fueron aprobadas._x000a_  _x000a_ Medio de Verificación:      _x000a_ 20 constancias prediales en archivo pdf.        "/>
    <s v="Con Monitoreo/Seguimiento"/>
    <s v="Diseño del control: El control no se encuentra  diseñado de acuerdo con la metodología establecida en el procedimiento Administración de Riesgos y Oportunidades por lo que difiere en cuanto a  la estructura propuesta para la redacción del control y  atributos._x000a_ Ejecución del control: Se evidencia la ejecución del control mediante anexo de 20 constancias realizadas en el periodo."/>
    <s v=""/>
    <s v="Control revisado"/>
    <s v="3/01/2025"/>
    <x v="1"/>
    <x v="1"/>
    <m/>
    <m/>
  </r>
  <r>
    <s v="RP-5249"/>
    <x v="16"/>
    <s v="FND-29449"/>
    <s v="R4-MPFP"/>
    <s v="Riesgos de gestión / estratégicos"/>
    <s v="Abierto"/>
    <s v="MPFP-CP8: Seguimiento de Minutas, Escrituras y sentencias"/>
    <x v="2"/>
    <s v="Objetivo: Asegurar que se realice la debida inscripción del título para formalizar la legalización del predio adquirido o la servidumbre. Descripción: El profesional de la División Jurídica Predial elabora el Acta de Reparto Notarial (firmado por el Director) para la radicación en la Notaría.  Posterior el Tecnólogo Administrativo de la Dirección Bienes Raíces e ingresa la información en la Base de Datos una vez asignada la Notaria de trámite y realiza seguimiento al estado del trámite de la inscripción de la sentencia, resolución y escritura ante la Oficina de Registro de  Instrumentos Públicos, a través de un archivo de excel."/>
    <s v="Control Vigente"/>
    <s v="Base de Datos en Excel Control y Seguimiento predial  (Seguimiento de Minutas y Escrituras, y de Procesos judiciales)"/>
    <s v="Castro Calderon, Viviana Alejandra_x000a_Hernandez Restrepo, Lucia"/>
    <s v="Rodriguez Riveros, Adriana"/>
    <s v="Ger Sistema Maestro - Dir Bienes Raices"/>
    <s v="1/01/2024"/>
    <s v="31/12/2024"/>
    <s v="Con Autocontrol"/>
    <s v="En el período objeto de corte, se registraron ante la Oficina de Registro de Instrumentos Públicos, dos (2) escrituras públicas de constitución de servidumbre, y siete (7) minutas se encuentran en proceso de escrituración. _x000a_  _x000a_ Así mismo, se informa del registro de seis (6) sentencias de expropiación ante la Oficina de Registro de Instrumentos Públicos._x000a_  _x000a_ Es importante mencionar que, para el registro de las sentencias, se debe cumplir con tres requisitos: sentencia ejecutoriada, acta de entrega y pago de indemnización definitiva; estos requisitos no se dan procesalmente de manera simultánea, por lo que se debe esperar contar con los tres para proceder al registro._x000a_  _x000a_ Finalmente, se señala que para ejecutar los tramites de escrituración y registro de escrituras públicas y sentencias es necesario además contar con la disponibilidad de los recursos económicos de caja menor._x000a_  _x000a_ Evidencias:   Se adjuntan 2 archivos Excel correspondientes al período objeto de corte._x000a__x000a_ CONTROL MPFP-CP-8 REGISTRO ESCRITURAS CORTE DIC 2024 _x000a_ CONTROL MPFP-CP-8 REGISTRO SENTENCIAS CORTE DIC 2024_x000a_"/>
    <s v="Con Monitoreo/Seguimiento"/>
    <s v="Diseño del control: El control no se encuentra  diseñado de acuerdo con la metodología vigente establecida en el procedimiento Administración de Riesgos y Oportunidades por lo que difiere en cuanto a  la estructura propuesta para la redacción del control y  atributos._x000a_ Ejecución del control: Se evidencia la ejecución del control mediante anexo de 2 archivos Excel Registro escrituras y Registro Sentencias con la información del periodo "/>
    <s v=""/>
    <s v="Control revisado"/>
    <s v="3/01/2025"/>
    <x v="1"/>
    <x v="1"/>
    <m/>
    <m/>
  </r>
  <r>
    <s v="RP-5250"/>
    <x v="16"/>
    <s v="FND-29450"/>
    <s v="R5-MPFP"/>
    <s v="Riesgos de gestión / estratégicos"/>
    <s v="Abierto"/>
    <s v="MPFP-CP9: Adopción de mecanismos de protección de los predios"/>
    <x v="2"/>
    <s v="Objetivo: Asegurar la custodia material de los predios que son propiedad de la empresa. Descripción: La Dirección de Bienes Raíces para la custodia material de los predios cuenta con mecanismos de protección como: cerramientos, vallas (según aplique).  El Supervisor de predios recibe el bien inmueble por adquisición o servidumbre y a su vez suscribe acta de entrega con la Dirección de Seguridad para la vigilancia del predio. El Supervisor de predios se encarga de gestionar según aplique actividades tales como: demolición, publicación de vallas informativas y el mantenimiento de los predios (incluido la instalación de cerramientos)."/>
    <s v="Control Vigente"/>
    <s v="Memorando y planilla de relación de predios entregados."/>
    <s v="Castro Calderon, Viviana Alejandra_x000a_Hernandez Restrepo, Lucia"/>
    <s v="Rodriguez Riveros, Adriana"/>
    <s v="Ger Sistema Maestro - Dir Bienes Raices"/>
    <s v="1/01/2024"/>
    <s v="31/12/2024"/>
    <s v="Con Autocontrol"/>
    <s v=" _x000a_  _x000a_ Durante el periodo del 1 de septiembre al 16 de diciembre de 2024, el equipo de trabajo que realiza las labores de administración predial recibió para su administración un total de 5 predios y 1 servidumbre de acuerdo con su tipo de adquisición. ANEXO ACTAS DE RECIBO DE PREDIOS de 657 a 662 adjuntas)._x000a_  _x000a_  _x000a__x000a__x000a__x000a__x000a_ TIPO DE ENTREGA_x000a__x0009__x000a__x000a_ PREDIOS_x000a__x0009__x000a__x000a_ SERVIDUMBRES_x000a__x0009__x000a__x000a_ TOTAL_x000a__x0009__x000a_ _x000a__x000a__x000a_ VOLUNTARIA_x000a__x0009__x000a__x000a_ 1_x000a__x0009__x000a__x000a_ 1_x000a__x0009__x000a__x000a_ 2_x000a__x0009__x000a_ _x000a__x000a__x000a_ EXPROPIACIÓN_x000a__x0009__x000a__x000a_ 4_x000a__x0009__x000a__x000a_ 0_x000a__x0009__x000a__x000a_ 4_x000a__x0009__x000a_ _x000a__x000a__x000a_ TOTAL_x000a__x0009__x000a__x000a_ 5_x000a__x0009__x000a__x000a_ 1_x000a__x0009__x000a__x000a_ 6_x000a__x0009__x000a_ _x000a__x000a__x000a_  _x000a_  _x000a_ Así mismo, En el informe adjunto se relacionan las actividades realizadas durante el período antes descrito. MPFP-CP9 INFORME CORTE SEPT – DIC y REGISTRO ACTIVIDADES SEP A DIC 2024_x000a_  _x000a_  _x000a_ Anexo: MPFP-CP9 INFORME CORTE SEPT - DIC-_x000a_              ACTAS DE RECIBO DE PREDIOS_x000a_             REGISTRO ACTIVIDADES SEP A DIC 2024 "/>
    <s v="Con Monitoreo/Seguimiento"/>
    <s v="Diseño del control: El control se encuentra  diseñado con texto corto, objetivo, descripción lo cual no corresponde a la metodología vigente establecida en el procedimiento Administración de Riesgos y Oportunidades por lo que difiere en cuanto a  la estructura propuesta para la redacción del control y  atributos. Algunos aspectos de la descripción pueden tenerse en cuenta_x000a_ Ejecución del control: Se evidencia la ejecución del control mediante anexo de informe de “Seguimiento a controles asociados a riesgo por gestión administración de predios” donde se informa que se recibió para administración y custodia 5  predios y 1 servidumbre, se presentan las actividades realizadas durante el periodo y el Registro Fotográfico de las diferentes actividades ejecutadas a diario. De acuerdo con el medio de verificación estipulado “ Memorando y planilla de relación de predios entregados”, es necesario anexar una muestra de estos archivos definidos para evidenciar la ejecución articulada con el medio de verificación."/>
    <s v=""/>
    <s v="Control revisado"/>
    <s v="3/01/2025"/>
    <x v="1"/>
    <x v="2"/>
    <m/>
    <m/>
  </r>
  <r>
    <s v="RP-5253"/>
    <x v="16"/>
    <s v="FND-29451"/>
    <s v="R8-MPFP"/>
    <s v="Riesgos de seguridad de la información"/>
    <s v="Abierto"/>
    <s v="MPFP-CP13: Verificación información de Censo"/>
    <x v="2"/>
    <s v="Objetivo: Controlar la entrega de información Censal cuando se solicita la información de proyectos. Descripción: Se respeta la reserva y no se entrega la información censal, y sólo se utiliza en casos de conflictos con el peticionario o con entes legales. Se está desarrollando un sistema para la gestión de información Predial."/>
    <s v="Control Vigente"/>
    <s v="Formato MPFP0105F03-Anexo F1, solo se aplica cuando hay familias residentes."/>
    <s v="Castro Calderon, Viviana Alejandra_x000a_Hernandez Restrepo, Lucia"/>
    <s v="Rodriguez Riveros, Adriana"/>
    <s v="Ger Sistema Maestro - Dir Bienes Raices"/>
    <s v="1/01/2024"/>
    <s v="31/12/2024"/>
    <s v="Con Autocontrol"/>
    <s v="En cuanto al control asociado a la validación de información censal, el 8 de noviembre de 2024 se realizó visita al predio ubicado en la Calle 128 A 88D – 02 e identificado con folio de matrícula inmobiliaria No. 50N-20239949 de la localidad de Suba, denominado Liceo Globerth, predio sobre el cual actualmente existe una Red de Acueducto de Distribución Matriz- desde hace aproximadamente más de 10 años asociada al proyecto: Refuerzo Suba Zona Baja. Teniendo en cuenta que  se requiere adelantar el saneamiento se solicitó  a la Dirección de Información Técnica y Geográfica -DITG- de la EAAB-ESP, realizar el levantamiento topográfico del trazado de la red y demarcar los puntos para identificar con exactitud el área requerida e identificar los usos actuales  y determinar qué factores asociados al Lucro Cesante y Daño Emergente se deben compensar, lo anterior  en  cumplimiento a los parámetros definidos en la Resolución  IGAC N° 1092 del 20 de septiembre de 2022 &quot;Por la cual se fijan normas, métodos, parámetros, criterios y procedimientos para la elaboración de avalúos de servidumbres legales y afectaciones transitorias en desarrollo de actividades, obras o proyectos declarados por el legislador como de utilidad pública e interés social”._x000a_ Si bien es cierto no se trata de un traslado o reasentamiento poblacional, más sin embargo de acuerdo con el formato de recolección de información censal, se evidencia un alto impacto económico a compensar y para ello se valida las áreas que efectivamente se deben demoler y que le genera pérdida de ingresos al propietario por concepto de matrícula y pensión identificados y determinados en el censo.  _x000a_ A la luz de los procedimientos existentes la información censal y los demás documentos elaborados por el componente social en la fase preliminar, son la línea base para la liquidación de los factores de lucro cesante y daño emergente._x000a__x000a_ Evidencias:  Se adjunta ayuda de memoria la cual contiene el registro fotográfico y el listado de asistencia, soportando de esta manera lo argumentado en el ítem de Respuesta. _x000a_"/>
    <s v="Con Monitoreo/Seguimiento"/>
    <s v="DISEÑO: Se debe fortalecer el diseño del control, de acuerdo con los parámetros definidos en la metodología de Administración de riesgos vigente, ya que esta debe contener de manera explícita la descripción, frecuencia, responsable, metodología de aplicación, criterios de aceptación o rechazo, desviaciones y evidencia._x000a__x000a_EJECUCIÓN: Se evidencia que durante el periodo de monitoreo, en  el área  se ejecutó el control propuesto  y que a pesar de que  no han ingresado proyectos en los que se identifiquen beneficiarios del factor de vivienda de reposición y no se ha requerido el diligenciamiento del formato; sin embargo se cargaron evidencias sobre la gestión realizada."/>
    <s v=""/>
    <s v="Control revisado"/>
    <d v="2025-02-12T00:00:00"/>
    <x v="1"/>
    <x v="1"/>
    <m/>
    <m/>
  </r>
  <r>
    <s v="RP-5254"/>
    <x v="16"/>
    <s v="FND-29452"/>
    <s v="R9-MPFP"/>
    <s v="Riesgos de seguridad de la información"/>
    <s v="Abierto"/>
    <s v="MPFP-CP14: Manejo de folios por expedientes"/>
    <x v="2"/>
    <s v="Objetivo: Manejar folios por expediente. Descripción: Se revisan y aprueban cada uno de los folios del expediente."/>
    <s v="Control Vigente"/>
    <s v="Formato MPFP0105F03-Anexo F1, solo se aplica cuando hay familias residentes."/>
    <s v="Castro Calderon, Viviana Alejandra_x000a_Hernandez Restrepo, Lucia"/>
    <s v="Rodriguez Riveros, Adriana"/>
    <s v="Ger Sistema Maestro - Dir Bienes Raices"/>
    <s v="1/01/2024"/>
    <s v="31/12/2024"/>
    <s v="Con Autocontrol"/>
    <s v="En cuanto al control, se precisa que una vez aperturado el expediente predial correspondiente al predio ubicado en la Calle 128 A 88D – 02 e identificado con folio de matrícula inmobiliaria No. 50N-20239949 de la localidad de Suba, denominado Liceo Globerth, el cual ha sido identificado en el Control MPFP-13,  el formato MPFP0105F03-02, se incorpora al expediente por el profesional social responsable,  una vez se emita la oferta de compra. _x000a_ Se adjunta Formato de recolección de información censal ."/>
    <s v="Con Monitoreo/Seguimiento"/>
    <s v="Diseño del control: El control se encuentra  diseñado con texto corto, objetivo, descripción lo cual no corresponde a la metodología establecida en el procedimiento Administración de Riesgos y Oportunidades por lo que difiere en cuanto a  la estructura propuesta para la redacción del control y  atributos_x000a__x000a_Ejecución del control: Se evidencia que durante el periodo de monitoreo, se cargó evidencia con la aplicación del formato MPFP0105F03-02 FORMATO DE RECOLECCION CENSAL"/>
    <s v=""/>
    <s v="Control revisado"/>
    <d v="2025-02-12T00:00:00"/>
    <x v="1"/>
    <x v="1"/>
    <m/>
    <m/>
  </r>
  <r>
    <s v="RP-6008"/>
    <x v="16"/>
    <s v="FND-29447"/>
    <s v="R7-MPFP"/>
    <s v="Riesgos de corrupción"/>
    <s v="Abierto"/>
    <s v="MPFP-CP1: Revisión  y verificación de insumos del componente predial"/>
    <x v="2"/>
    <s v="Revisión  y verificación de insumos del componente predial Objetivo: Avalar que la información suministrada del componente predial cumpla con los requisitos normativos, técnicos y sociales. Descripción: El equipo interdisciplinario designado revisa, verifica y aprueba la información suministrada por la ARS, de acuerdo con la Norma Técnica NS 178  y el aval de la oficina de Dirección de Información Técnica y Geográfica (DITG). En caso que se detecten inconsistencias se consignan en la Matriz de revisión de insumos y se devuelve a la ARS para que se complemente o corrija la información, de acuerdo con lo descrito en la actividad No. 2.5 MPFP0101P Etapa Preliminar y Estudios de Adquisición Predial. Esto incluye  las consultas ante entidades de índole municipal, distrital y nacional que se requieran."/>
    <s v="Control Vigente"/>
    <s v="Matriz de revisión de insumos Memorando interno o correo electrónico."/>
    <s v="Castro Calderon, Viviana Alejandra_x000a_Hernandez Restrepo, Lucia"/>
    <s v="Rodriguez Riveros, Adriana"/>
    <s v="Ger Sistema Maestro - Dir Bienes Raices"/>
    <s v="1/01/2023"/>
    <s v="31/12/2023"/>
    <s v="Con Autocontrol"/>
    <s v="Durante el periodo objeto de verificación correspondiente al corte del 16 de agosto al 15 de diciembre de 2024 se efectuó revisión técnica, jurídica y social de los productos prediales relacionados con los proyectos que adelantan las diferentes Áreas Receptoras del Servicio de la EAAB-ESP en la etapa de Estudios y Diseños de Obra, revisión y análisis que se adelanta conforme a los lineamientos definidos en la norma NS-178._x000a_ Se precisa que los insumos prediales en varios proyectos han sido revisados, y ajustados en diferentes fechas y en diferentes tramos, razón por la cual se registra un mismo proyecto en varias revisiones y tramos. _x000a_ Relación de proyectos :_x000a__x000a__x000a__x000a__x000a_ No._x000a__x0009__x000a__x000a_ Área Responsable /Proyecto_x000a__x0009__x000a__x000a_ No. Memorando o Aviso SAP_x000a__x0009__x000a__x000a_ Soporte de Respuesta_x000a__x0009__x000a__x000a_ Anexos  Base_x000a_ EXCEL_x000a__x0009__x000a_ _x000a__x000a__x000a_ 1_x000a__x0009__x000a__x000a_ Gerencia Sistema Maestro, Dirección Red Troncal - Proyecto: “Estudios Y Diseños Detallados De Las Obras Y Equipos Necesarios Para La Entrega A La Estación Elevadora Canoas De Los Caudales Delos Interceptores Fucha - Tunjuelo, Tunjuelo Bajo Y Tunjuelo – Canoas”_x000a__x0009__x000a__x000a_ correo electrónico del 30 julio del 2024_x000a__x0009__x000a__x000a_ Memorando No. 252001-2024-00874- 9 de septiembre de 2024_x000a__x0009__x000a__x000a_ 1_x000a__x0009__x000a_ _x000a__x000a__x000a_ 2_x000a__x0009__x000a__x000a_ Zona 4 - Proyecto: “Estudios Y Diseños Detallados De Las Redes De Acueducto, Alcantarillado Sanitario Y Pluvial Para La Ampliación De La Cobertura De Los Barrios Legalizados En El Área De Influencia De La Zona 4 Del Acueducto De Bogotá Fase Ii Localidades De Rafael Uribe, San Cristóbal Y Usme”_x000a__x0009__x000a__x000a_ Revisión de insumos – mesa de trabajo 15 de agosto del 2024- Alcance al memorando interno 252001-2024-00742 8 de agosto de 2024._x000a__x0009__x000a__x000a_ Memorando No. 252001-2024-01218 12 de noviembre de 2024_x000a__x0009__x000a__x000a_ 1_x000a__x0009__x000a_ _x000a__x000a__x000a_ 3_x000a__x0009__x000a__x000a_ Gerencia Sistema Maestro, Dirección de Red Troncal: - Proyecto: “Contrato 1-02-25500-1472-2019 Consultoría para el diseño detallado para el sistema de drenaje pluvia del área aferente del vallado la Magdalena, Colector Av. Calle 170, Renovación Integral del canal Américas, Recuperación del Talud Izquierdo del Rio Tunjuelo”._x000a__x0009__x000a__x000a_ Respuesta revisión de insumos – Mesa de trabajo 1 de agosto de 2024, Alcance al Memorando No. 252001-2024-00743 del 8 de agosto de 2024_x000a__x0009__x000a__x000a_ Memorando No. 52001-2024-01213 12 de noviembre de 2024_x000a__x0009__x000a__x000a_ 1_x000a__x0009__x000a_ _x000a__x000a__x000a_ 4_x000a__x0009__x000a__x000a_ Gerencia Ambiental -Proyecto: &quot;Estudios De Diseño Para La Reconformación Hidrogeomorfológica Y La Restauración Del Canal Guaymaral”_x000a__x0009__x000a__x000a_ correo electrónico del 1 de octubre de 2024 y AVISO SAP 600002154_x000a__x0009__x000a__x000a_ 252001-2024-01185 1 de noviembre de 2024_x000a__x0009__x000a__x000a_ 1_x000a__x0009__x000a_ _x000a__x000a__x000a_ 5_x000a__x0009__x000a__x000a_ Zona 4 Proyecto “Estudios Y Diseños Detallados De Las Redes De Acueducto, Alcantarillado Sanitario Y Pluvial Para La Ampliación De La Cobertura De Los Barrios Legalizados En El Área De Influencia De La Zona 4 Del Acueducto De Bogotá Fase II Localidad De Ciudad Bolívar”_x000a__x0009__x000a__x000a_ Remisión compromiso 06 de marzo de 2024 y mesas de trabajo adelantas durante los meses de junio a octubre de 2024- Contrato de consultoría No. 1-02-34300-1525-2021- Aviso SAP 600001601 y Aviso SAP 600001681_x000a__x0009__x000a__x000a_ 252001-2024-01392 del 9 de diciembre de 2024_x000a__x0009__x000a__x000a_ 10_x000a__x0009__x000a_ _x000a__x000a__x000a_ Evidencias:      _x000a_ Para el presente autocontrol se adjunta por cada proyecto numerado del 1 al 5 las solicitudes recibidas por parte de las ARS a través de memorandos, correos electrónicos y/o Aviso SAP, mediante las cuales solicitan la revisión y análisis predial, así mismo se adjuntan las correspondientes respuestas de la Dirección Bienes Raíces, que dan cuenta del resultado de la revisión de los insumos en sus componentes: Técnico, Jurídico y Social, documentos relacionados en la descripción del avance. "/>
    <s v="Con Monitoreo/Seguimiento"/>
    <s v="Diseño del control: La redacción del control se encuentra fragmentada en la acción, objetivo y descripción, se debe fortalecer el diseño del control para que cumpla con todos los criterios definidos en la metodología vigente (Responsable+Acción+Complemento: Frecuencia, criterios de calidad, decisiones de desviación y evidencia), no se observa frecuencia, criterios de calidad y evidencia._x000a_ Ejecución del control: Se evidencia la ejecución del control en el periodo 16 de agosto al 15 de diciembre de 2024, en el autocontrol se presentan cinco proyectos con las solicitudes recibidas por parte de las ARS a través de memorandos, correos electrónicos y/o Aviso SAP de revisión y análisis predial recibidas y relación de respuesta de memorandos."/>
    <s v="Diseño del control: La redacción del control se encuentra fragmentada en la acción, objetivo y descripción, se debe fortalecer el diseño del control para que cumpla con todos los criterios definidos en la metodología vigente (Responsable+Acción+Complemento: Frecuencia, criterios de calidad, decisiones de desviación y evidencia), no se observa frecuencia, criterios de calidad y evidencia._x000a_ Ejecución del control: Se evidencia la ejecución del control en el periodo 16 de agosto al 15 de diciembre de 2024, en el autocontrol se presentan cinco proyectos con las solicitudes recibidas por parte de las ARS a través de memorandos, correos electrónicos y/o Aviso SAP de revisión y análisis predial recibidas y relación de respuesta de memorandos."/>
    <s v="Control revisado"/>
    <s v="27/12/2024"/>
    <x v="1"/>
    <x v="1"/>
    <m/>
    <m/>
  </r>
  <r>
    <s v="RP-5248"/>
    <x v="16"/>
    <s v="FND-29447"/>
    <s v="R7-MPFP"/>
    <s v="Riesgos de corrupción"/>
    <s v="Abierto"/>
    <s v="MPFP-CP12: Validación de la información censal"/>
    <x v="2"/>
    <s v="Validación de la información censal. Objetivo: Identificar las unidades sociales y usos de los predios Descripción: Todo censo debe estar aprobado por el el Coordinador Social y el Jefe de División. El Coordinador Social revisa los formatos de recolección de información (censo) diligenciados por los profesionales sociales prediales, verificando la consistencia de la información y cuando se detecten casos excepcionales se realiza visita en terreno y si se evidencia que existen varias unidades familiares en el mismo predio en calidad de propietarios o mejoratarios residentes se escalan al Comité de reasentamientos. Dicho Comité es convocado por el Director de de Bienes Raíces para el análisis de aplicabilidad del factor vivienda de reposición."/>
    <s v="Control Vigente"/>
    <s v="Formato de Recolección de información censal, Ayuda de Memoria, registro fotográfico, lista de asistencia"/>
    <s v="Castro Calderon, Viviana Alejandra_x000a_Hernandez Restrepo, Lucia"/>
    <s v="Rodriguez Riveros, Adriana"/>
    <s v="Ger Sistema Maestro - Dir Bienes Raices"/>
    <s v="1/01/2024"/>
    <s v="31/12/2024"/>
    <s v="Con Autocontrol"/>
    <s v="En cuanto al control asociado a la validación de información censal, el 8 de noviembre de 2024 se realizó visita al predio ubicado en la Calle 128 A 88D – 02 e identificado con folio de matrícula inmobiliaria No. 50N-20239949 de la localidad de Suba, denominado Liceo Globerth, predio sobre el cual actualmente existe una Red de Acueducto de Distribución Matriz- desde hace aproximadamente más de 10 años asociada al proyecto: Refuerzo Suba Zona Baja. Teniendo en cuenta que  se requiere adelantar el saneamiento,  se solicitó  a la Dirección de Información Técnica y Geográfica -DITG- de la EAAB-ESP, realizar el levantamiento topográfico del trazado de la red y demarcar los puntos para identificar con exactitud el área requerida e identificar los usos actuales  y determinar qué factores asociados al Lucro Cesante y Daño Emergente se deben compensar, lo anterior  en  cumplimiento a los parámetros definidos en la Resolución  IGAC N° 1092 del 20 de septiembre de 2022 &quot;Por la cual se fijan normas, métodos, parámetros, criterios y procedimientos para la elaboración de avalúos de servidumbres legales y afectaciones transitorias en desarrollo de actividades, obras o proyectos declarados por el legislador como de utilidad pública e interés social”._x000a_ Si bien es cierto no se trata de un traslado o reasentamiento poblacional, más sin embargo de acuerdo con el formato de recolección de información censal, se evidencia un alto impacto económico a compensar y para ello se valida las áreas que efectivamente se deben demoler y que le genera pérdida de ingresos al propietario por concepto de matrícula y pensión identificados y determinados en el censo.  _x000a_ A la luz de los procedimientos existentes la información censal y los demás documentos elaborados por el componente social en la fase preliminar, son la línea base para la liquidación de los factores de lucro cesante y daño emergente._x000a_ Evidencias:  se adjunta ayuda de memoria la cual contiene el registro fotográfico y el listado de  asistencia, soportando de esta manera lo argumentado en el ítem de Respuesta. "/>
    <s v="Con Monitoreo/Seguimiento"/>
    <s v="Diseño del control: La redacción del control se encuentra fragmentada en la acción, objetivo y descripción, se debe fortalecer el diseño del control para que cumpla con todos los criterios definidos en la metodología vigente (Responsable+Acción+Complemento: Frecuencia, criterios de calidad, decisiones de desviación y evidencia), no se observa frecuencia, criterios de calidad y evidencia._x000a_ Ejecución del control: Se evidencia la ejecución del control mediante los anexos Formato de Recolección de información censal 18sep 2024, Ayuda de Memoria 8 noviembre de 2024, registro fotográfico, lista de asistencia 8 noviembre de 2024 “Reconocimiento área afectada servidumbre”"/>
    <s v="Diseño del control: La redacción del control se encuentra fragmentada en la acción, objetivo y descripción, se debe fortalecer el diseño del control para que cumpla con todos los criterios definidos en la metodología vigente (Responsable+Acción+Complemento: Frecuencia, criterios de calidad, decisiones de desviación y evidencia), no se observa frecuencia, criterios de calidad y evidencia._x000a_ Ejecución del control: Se evidencia la ejecución del control mediante los anexos Formato de Recolección de información censal 18sep 2024, Ayuda de Memoria 8 noviembre de 2024, registro fotográfico, lista de asistencia 8 noviembre de 2024 “Reconocimiento área afectada servidumbre”"/>
    <s v="Control revisado"/>
    <s v="27/12/2024"/>
    <x v="1"/>
    <x v="1"/>
    <m/>
    <m/>
  </r>
  <r>
    <s v="RP-6009"/>
    <x v="16"/>
    <s v="FND-29447"/>
    <s v="R7-MPFP"/>
    <s v="Riesgos de corrupción"/>
    <s v="Abierto"/>
    <s v="MPFP-CP3: Verificación en terreno de información predial"/>
    <x v="2"/>
    <s v="Verificación en terreno de información predial Objetivo: Validar la información del componente predial Descripción: Los profesionales del Grupo de Adquisición Predial, verifican en terreno los diseños del consultor versus los análisis realizados de la información predial, realizando las recomendaciones correspondientes de acuerdo con lo observado en terreno, e informando a la ARS con el fin de que se realicen los ajustes o actualizaciones que se requieran. Los profesionales designados del Grupo de Adquisición Predial, actualizan la información en la Matriz del Consolidado Predial."/>
    <s v="Control Vigente"/>
    <s v="Términos de referencia, Ayudas de memoria y Listas de asistencia (socializaciones)"/>
    <s v="Castro Calderon, Viviana Alejandra_x000a_Hernandez Restrepo, Lucia"/>
    <s v="Rodriguez Riveros, Adriana"/>
    <s v="Ger Sistema Maestro - Dir Bienes Raices"/>
    <s v="1/01/2024"/>
    <s v="31/12/2024"/>
    <s v="Con Autocontrol"/>
    <s v=" _x000a_ Durante el período objeto de corte, se adelantó una (1) visita en terreno, del siguiente proyecto : _x000a__x000a__x000a__x000a__x000a_ No._x000a__x0009__x000a__x000a_ PROYECTO_x000a__x0009__x000a__x000a_ FECHA DE RECORRIDO_x000a__x0009__x000a_ _x000a__x000a__x000a_ 1_x000a__x0009__x000a__x000a_ “Estudios Y Diseños Detallados De Las Obras Y Equipos Necesarios Para La Entrega A La Estación Elevadora Canoas De Los Caudales Delos Interceptores Fucha - Tunjuelo, Tunjuelo Bajo Y Tunjuelo – Canoas”- IFT INTERCEPTOR FUCHA TUNJUELO_x000a__x0009__x000a__x000a_ 02 del octubre del 2024_x000a__x0009__x000a_ _x000a__x000a__x000a_  _x000a_ Evidencia: Ayuda de memoria (validación de información predial), Registro fotográfico y lista de asistencia. "/>
    <s v="Con Monitoreo/Seguimiento"/>
    <s v="Diseño del control: La redacción del control se encuentra fragmentada en la acción, objetivo y descripción, se debe fortalecer el diseño del control para que cumpla con todos los criterios definidos en la metodología vigente (Responsable+Acción+Complemento: Frecuencia, criterios de calidad, decisiones de desviación y evidencia), no se observa frecuencia, criterios de calidad._x000a_ Ejecución del control: Se evidencia la ejecución del control informando que durante el período objeto de corte, se adelantó una (1) visita en terreno y se anexa  Ayuda de memoria  “Reunión de: Recorrido IFT – Validación de información predial” del 2 de octubre de 2024 donde se evidencia registro fotográfico y lista de asistencia."/>
    <s v="Diseño del control: La redacción del control se encuentra fragmentada en la acción, objetivo y descripción, se debe fortalecer el diseño del control para que cumpla con todos los criterios definidos en la metodología vigente (Responsable+Acción+Complemento: Frecuencia, criterios de calidad, decisiones de desviación y evidencia), no se observa frecuencia, criterios de calidad._x000a_ Ejecución del control: Se evidencia la ejecución del control informando que durante el período objeto de corte, se adelantó una (1) visita en terreno y se anexa  Ayuda de memoria  “Reunión de: Recorrido IFT – Validación de información predial” del 2 de octubre de 2024 donde se evidencia registro fotográfico y lista de asistencia."/>
    <s v="Control revisado"/>
    <s v="27/12/2024"/>
    <x v="1"/>
    <x v="1"/>
    <m/>
    <m/>
  </r>
  <r>
    <s v="RP-5242"/>
    <x v="16"/>
    <s v="FND-29446"/>
    <s v="R6-MPFP"/>
    <s v="Riesgos de corrupción"/>
    <s v="Abierto"/>
    <s v="MPFP-CP4: Control de calidad del Avalúo y aprobación por la Mesa Técnica de Avalúos"/>
    <x v="2"/>
    <s v="Control de calidad del Avalúo y aprobación por la Mesa Técnica de Avalúos Objetivo: Validar la calidad del avalúo conforme a la Normativa vigente y aprobar el mismo por parte de la Mesa Técnica Descripción: Revisar que el avalúo cumpla con los lineamientos establecidos en la Normativa vigente, coherencia, consistencia y calidad de la información técnica, jurídica y social que aplique de acuerdo con lo definido en el Instructivo MPFP0101I01. En caso de observar inconsistencias el profesional avaluador debe solicitar  oficialmente a la  Entidad  que elaboró el avalúo.  Posteriormente, se presentan los resultados del control de calidad para validación y aprobación del avalúo."/>
    <s v="Control Vigente"/>
    <s v="Ayuda de Memoria/Acta de aprobación (Mesa  técnica)"/>
    <s v="Castro Calderon, Viviana Alejandra_x000a_Hernandez Restrepo, Lucia"/>
    <s v="Rodriguez Riveros, Adriana"/>
    <s v="Ger Sistema Maestro - Dir Bienes Raices"/>
    <s v="1/01/2024"/>
    <s v="31/12/2024"/>
    <s v="Con Autocontrol"/>
    <s v=" _x000a_ Durante el periodo objeto de corte, se revisaron trece (13) dictámenes periciales, a continuación, se  detalla cada uno: _x000a_  _x000a__x000a__x0009__x000a__x000a__x000a_ NO. _x000a__x0009__x000a__x000a_ ELEMENTO_x000a__x0009__x000a__x000a_ PROYECTO_x000a__x0009__x000a__x000a_ FECHA DE REVISIÓN_x000a__x0009__x000a__x000a_ MATRÍCULA INMOBILIARIA_x000a__x0009__x000a__x000a_ NÚMERO DE ACTA DE REVISIÓN_x000a__x0009__x000a_ _x000a__x000a__x000a__x000a__x000a_ 1_x000a__x0009__x000a__x000a_ Revisión de Dictamen Pericial_x000a__x0009__x000a__x000a_ Humedal de la Vaca_x000a__x0009__x000a__x000a_ 4/09/2024_x000a__x0009__x000a__x000a_ 50S-40075110_x000a__x0009__x000a__x000a_ 2024-033-D_x000a__x0009__x000a_ _x000a__x000a__x000a_ 2_x000a__x0009__x000a__x000a_ Actualización de Canon de Renta_x000a__x0009__x000a__x000a_ Actualización de canon de arrendamiento_x000a__x0009__x000a__x000a_ 5/09/2024_x000a__x0009__x000a__x000a_ 50C-1713314_x000a__x0009__x000a__x000a_ 2024-034-D_x000a__x0009__x000a_ _x000a__x000a__x000a_ 3_x000a__x0009__x000a__x000a_ Revisión de Dictamen Pericial_x000a__x0009__x000a__x000a_ Quebrada Morales_x000a__x0009__x000a__x000a_ 11/09/2024_x000a__x0009__x000a__x000a_ 50S-1079024_x000a__x0009__x000a__x000a_ 2024-035-D_x000a__x0009__x000a_ _x000a__x000a__x000a_ 4_x000a__x0009__x000a__x000a_ Revisión de Dictamen Pericial_x000a__x0009__x000a__x000a_ Humedal de La Vaca_x000a__x0009__x000a__x000a_ 13/09/2024_x000a__x0009__x000a__x000a_ 50S-40075299_x000a__x0009__x000a__x000a_ 2024-037-D_x000a__x0009__x000a_ _x000a__x000a__x000a_ 5_x000a__x0009__x000a__x000a_ Revisión de Dictamen Pericial_x000a__x0009__x000a__x000a_ ZR Y ZMPA Río Bogotá_x000a__x0009__x000a__x000a_ 30/09/2024_x000a__x0009__x000a__x000a_ 50S-40121538_x000a__x0009__x000a__x000a_ 2024-040-D_x000a__x0009__x000a_ _x000a__x000a__x000a_ 6_x000a__x0009__x000a__x000a_ Revisión Aclaración y Complementación_x000a__x0009__x000a__x000a_ Humedal Juan Amarillo_x000a__x0009__x000a__x000a_ 23/10/2024_x000a__x0009__x000a__x000a_ 50N-20336343_x000a__x0009__x000a__x000a_ 2024-041-D_x000a__x0009__x000a_ _x000a__x000a__x000a_ 7_x000a__x0009__x000a__x000a_ Proyección de valor comercial para constitución de servidumbre_x000a__x0009__x000a__x000a_ NA_x000a__x0009__x000a__x000a_ 20/11/2024_x000a__x0009__x000a__x000a_ 50C-1469401_x000a__x0009__x000a__x000a_ 2024-042-D_x000a__x0009__x000a_ _x000a__x000a__x000a_ 8_x000a__x0009__x000a__x000a_ Concepto de evaluación de predio y desarrollo posterior a servidumbre_x000a__x0009__x000a__x000a_ NA_x000a__x0009__x000a__x000a_ 20/11/2024_x000a__x0009__x000a__x000a_ 50N-150973_x000a__x0009__x000a__x000a_ 2024-043-D_x000a__x0009__x000a_ _x000a__x000a__x000a_ 9_x000a__x0009__x000a__x000a_ Revisión de Dictamen Pericial_x000a__x0009__x000a__x000a_ Quebrada Chiguaza_x000a__x0009__x000a__x000a_ 25/11/2024_x000a__x0009__x000a__x000a_ 50S-40230928_x000a__x0009__x000a__x000a_ 2024-044-D_x000a__x0009__x000a_ _x000a__x000a__x000a_ 10_x000a__x0009__x000a__x000a_ Revisión de aclaración y complementación_x000a__x0009__x000a__x000a_ Humedal el Burro_x000a__x0009__x000a__x000a_ 27/11/2024_x000a__x0009__x000a__x000a_ 50S-598334_x000a__x0009__x000a__x000a_ 2024-045-D_x000a__x0009__x000a_ _x000a__x000a__x000a_ 11_x000a__x0009__x000a__x000a_ Revisión de Dictamen Pericial_x000a__x0009__x000a__x000a_ ZMPA y ZRH del Río Bogotá_x000a__x0009__x000a__x000a_ 2/12/2024_x000a__x0009__x000a__x000a_ 50S-40130788_x000a__x0009__x000a__x000a_ 2024-046-D_x000a__x0009__x000a_ _x000a__x000a__x000a_ 12_x000a__x0009__x000a__x000a_ Revisión de Dictamen Pericial_x000a__x0009__x000a__x000a_ Humedal Juan Amarillo_x000a__x0009__x000a__x000a_ 2/12/2024_x000a__x0009__x000a__x000a_ 50C-20010778_x000a__x0009__x000a__x000a_ 2024-047-D_x000a__x0009__x000a_ _x000a__x000a__x000a_ 13_x000a__x0009__x000a__x000a_ Revisión de Dictamen Pericial_x000a__x0009__x000a__x000a_ Humedal Juan Amarillo_x000a__x0009__x000a__x000a_ 2/12/2024_x000a__x0009__x000a__x000a_ 50N-563288_x000a__x0009__x000a__x000a_ 2024-048-D_x000a__x0009__x000a_ _x000a__x000a__x000a_  _x000a_ Se adjuntan las 13 actas que soportan la gestión anteriormente relacionada y consolidado. "/>
    <s v="Con Monitoreo/Seguimiento"/>
    <s v="Diseño del control: La redacción del control se encuentra fragmentada en la acción, objetivo y descripción, se debe fortalecer el diseño del control para que cumpla con todos los criterios definidos en la metodología vigente (Responsable+Acción+Complemento: Frecuencia, criterios de calidad, decisiones de desviación y evidencia), no se observa frecuencia, evidencia._x000a_ Ejecución del control: Se evidencia la ejecución del control, durante el periodo objeto de corte, se revisaron trece (13) dictámenes periciales correspondientes a los  meses de septiembre octubre y noviembre, se anexan como evidencia de ejecución 13 actas  - ayudas de memoria de revisión."/>
    <s v="Diseño del control: La redacción del control se encuentra fragmentada en la acción, objetivo y descripción, se debe fortalecer el diseño del control para que cumpla con todos los criterios definidos en la metodología vigente (Responsable+Acción+Complemento: Frecuencia, criterios de calidad, decisiones de desviación y evidencia), no se observa frecuencia, evidencia._x000a_ Ejecución del control: Se evidencia la ejecución del control, durante el periodo objeto de corte, se revisaron trece (13) dictámenes periciales correspondientes a los  meses de septiembre octubre y noviembre, se anexan como evidencia de ejecución 13 actas  - ayudas de memoria de revisión. "/>
    <s v="Control revisado"/>
    <s v="27/12/2024"/>
    <x v="1"/>
    <x v="1"/>
    <m/>
    <m/>
  </r>
  <r>
    <s v="RP-5245"/>
    <x v="16"/>
    <s v="FND-29446"/>
    <s v="R6-MPFP"/>
    <s v="Riesgos de corrupción"/>
    <s v="Abierto"/>
    <s v="MPFP-CP5: Revisión de insumos de avalúos entregados por los grupos de Adquisición Predial"/>
    <x v="2"/>
    <s v="Revisión de insumos de avalúos entregados por los grupos de Adquisición Predial Objetivo: Verificar los insumos técnicos, jurídicos, normativos y sociales para realizar la solicitud oficial del avalúo Descripción: Una vez el Grupo de Adquisición Predial entrega los insumos para realizar el avalúo conforme a lo dispuesto en el Instructivo MPFP0101I01 (ítem Solicitud por parte del Técnico del proyecto a cargo), los Profesionales del Grupo de Avalúos verifican los insumos recibidos según corresponda: técnicos, jurídicos, normativos, sociales (los insumos sociales de acuerdo con el procedimiento MPFP0105P Procedimiento gestión social predial) En el caso, que los insumos no hayan perdido vigencia se procederá a solicitar la actualización de estos, previo a la emisión de la solicitud oficial para la elaboración del avalúo."/>
    <s v="Control Vigente"/>
    <s v="Oficio de solicitud de avalúo, insumos prediales actualizados"/>
    <s v="Castro Calderon, Viviana Alejandra_x000a_Hernandez Restrepo, Lucia"/>
    <s v="Rodriguez Riveros, Adriana"/>
    <s v="Ger Sistema Maestro - Dir Bienes Raices"/>
    <s v="1/01/2024"/>
    <s v="31/12/2024"/>
    <s v="Con Autocontrol"/>
    <s v="En cuanto a la revisión de documentos soporte para solicitud de avalúos comerciales, se informa que no se han efectuado en el período objeto de corte, por lo tanto, no hay información a relacionar._x000a_ Se señala que que ya se adjudicó el contrato de avalúos bajo la modalidad de Invitación Pública Simplificada, encontrándose en la etapa de aprobación del plan de seguridad y salud en el trabajo, así como la validación de hojas de vida de los peritos, para posterior suscripción del acta de inicio y ejecución del contrato de avalúos._x000a_ No obstante,  se revisó un (1) Avalúo comercial de renta entregado por CIDU correspondiente a una franja parcial que hace parte de un predio de la EAAB-ESP  y es requerida por la Empresa Metro Línea 1 S.A.S., correspondiente al predio de propiedad de la EAAB-ESP , e identificado con el folio de matrícula inmobiliaria No. 50S-469301._x000a_ Evidencias:       _x000a_ Por lo manifestado en la descripción de avance, se adjunta la ayuda de memoria del  Avalúo comercial de renta entregado por CIDU anteriormente señalado."/>
    <s v="Con Monitoreo/Seguimiento"/>
    <s v="Diseño del control: La redacción del control se encuentra fragmentada en la acción, objetivo y descripción, se debe fortalecer el diseño del control para que cumpla con todos los criterios definidos en la metodología vigente (Responsable+Acción+Complemento: Frecuencia, criterios de calidad, decisiones de desviación y evidencia), no se observa Frecuencia, criterios de calidad y evidencia_x000a_ Ejecución del control: Para el periodo no se efectuó revisión de documentos soporte para solicitud de avalúos comerciales. Se anexan evidencias de la revisión de 1 avalúo comercial de renta entregado por CIDU correspondiente a una franja parcial que hace parte de un predio de la EAAB-ESP  y es requerida por la Empresa Metro Línea 1 S.A.S., correspondiente al predio de propiedad de la EAAB-ESP , e identificado con el folio de matrícula inmobiliaria No. 50S-469301."/>
    <s v="Diseño del control: La redacción del control se encuentra fragmentada en la acción, objetivo y descripción, se debe fortalecer el diseño del control para que cumpla con todos los criterios definidos en la metodología vigente (Responsable+Acción+Complemento: Frecuencia, criterios de calidad, decisiones de desviación y evidencia), no se observa Frecuencia, criterios de calidad y evidencia_x000a_ Ejecución del control: Para el periodo no se efectuó revisión de documentos soporte para solicitud de avalúos comerciales. Se anexan evidencia de la revisión de 1 avalúo comercial de renta entregado por CIDU correspondiente a una franja parcial que hace parte de un predio de la EAAB-ESP  y es requerida por la Empresa Metro Línea 1 S.A.S., correspondiente al predio de propiedad de la EAAB-ESP , e identificado con el folio de matrícula inmobiliaria No. 50S-469301."/>
    <s v="Control revisado"/>
    <s v="27/12/2024"/>
    <x v="1"/>
    <x v="1"/>
    <m/>
    <m/>
  </r>
  <r>
    <s v="RP-6051"/>
    <x v="17"/>
    <s v="FND-29505"/>
    <s v="R1-MPMS"/>
    <s v="Riesgos de gestión / estratégicos"/>
    <s v="Abierto"/>
    <s v="MPMS-CP1: Realizar seguimiento al avance las actividades del Plan de Gestión Social Empresarial"/>
    <x v="2"/>
    <s v="Realizar seguimiento al avance las actividades del Plan de Gestión Social Empresarial Se realiza una reunión de seguimiento en la que se revisa el cumplimiento de metas y actividades definidas para el Plan de gestión social empresarial. En caso de observar desviaciones frente a las metas se realiza ajuste de las metas."/>
    <s v="Control Vigente"/>
    <s v="MPMS0301F06 Resumen de Reunión y Compromiso  MPMS0301F07 Registro de  y control de asistencia"/>
    <s v="Agudelo Cruz Cruz, Gina Paola Paola_x000a_Arenas Ramirez Ramirez, Paola Andrea Andrea_x000a_Arenas Ramirez, Paola Andrea_x000a_Martinez Morales, Angela Maria_x000a_Penagos Cortes Cortes, Luis Alejandro Alejandro_x000a_Rojas Cruz, Liz Zamira_x000a_Sarmiento Remolina Remolina, Miguel Angel Angel"/>
    <s v="Sanchez Velasco Velasco, Ruth Janeth Janeth"/>
    <s v="Ger Servicio al Cliente - Dir Gestion Comunitaria"/>
    <s v="1/01/2024"/>
    <s v="31/12/2024"/>
    <s v="Con Autocontrol"/>
    <s v="Se realiza seguimiento Plan de gestión Social, revisando metas planeads vs ejecutas. Se adjunta en exccel el Archivo de Plan de Gestión Social con su seguimiento en color verde, con corte a noviembre del 2024"/>
    <s v="Con Monitoreo/Seguimiento"/>
    <s v="De acuerdo con los ajustes de la metodología de riesgos, se hace necesario revisar la redacción del control para el cumplimiento de los elementos mínimos requeridos (responsable; Frecuencia y reglas tiempo; Criterios y especificaciones de control; Criterios de aceptación y rechazo; Evidencia de la ejecución)._x000a_La evidencia presentada no corresponde al medio de verificación definido para el control que es : Resumen de Reunión y Compromiso (MPMS0301F06) y Registro de  y control de asistencia (MPMS0301F07)."/>
    <s v=""/>
    <s v="Control revisado"/>
    <d v="2025-02-11T00:00:00"/>
    <x v="1"/>
    <x v="4"/>
    <m/>
    <m/>
  </r>
  <r>
    <s v="RP-6052"/>
    <x v="17"/>
    <s v="FND-29505"/>
    <s v="R1-MPMS"/>
    <s v="Riesgos de gestión / estratégicos"/>
    <s v="Abierto"/>
    <s v="MPMS-CP2:  Realizar ajustes correspondientes en el alcance de las actividades deifnidas en el Plan de gestión social empresarial"/>
    <x v="2"/>
    <s v=" Realizar ajustes correspondientes en el alcance de las actividades deifnidas en el Plan de gestión social empresarial. La Dirección Gestión Comunitaria anualmente solicita el presupuesto requerido y remite dicha información a la Dirección de Presupuesto de la Empresa. En caso que no se apruebe la totalidad de recursos, realiza los ajustes correspondientes en el alcance de las actividades."/>
    <s v="Control Vigente"/>
    <s v="MPEE0209F03 Plantilla Planificacion Y Presupuestacion_x000a_ Correo electrónico"/>
    <s v="Agudelo Cruz Cruz, Gina Paola Paola_x000a_Arenas Ramirez Ramirez, Paola Andrea Andrea_x000a_Arenas Ramirez, Paola Andrea_x000a_Martinez Morales, Angela Maria_x000a_Penagos Cortes Cortes, Luis Alejandro Alejandro_x000a_Rojas Cruz, Liz Zamira_x000a_Sarmiento Remolina Remolina, Miguel Angel Angel"/>
    <s v="Sanchez Velasco Velasco, Ruth Janeth Janeth"/>
    <s v="Ger Servicio al Cliente - Dir Gestion Comunitaria"/>
    <s v="1/01/2024"/>
    <s v="31/12/2024"/>
    <s v="Con Autocontrol"/>
    <s v="_x000a__x000a__x000a_ _x0009__x000a__x000a__x000a__x000a__x000a_ _x0009__x000a__x000a_ Se realizan los priesupuestos anuales para la Dirección Gestión Comunitaria, el cual es aprobado por la Empresa y colocado en el Plan de Compras de la EAAB-ESP. Se adjuntan presupuesto  2025_x000a__x0009__x000a_ _x000a__x000a__x000a__x0009__x000a_ _x000a__x000a_"/>
    <s v="Con Monitoreo/Seguimiento"/>
    <s v="De acuerdo con los ajustes de la metodología de riesgos, se hace necesario revisar la redacción del control para el cumplimiento de los elementos mínimos requeridos (responsable; Frecuencia y reglas tiempo; Criterios y especificaciones de control; Criterios de aceptación y rechazo; Evidencia de la ejecución)._x000a_Se evidencia archivo de plan de contratación y compras 2025- funcionamiento (MPFB0102F03-03). No se evidencia el uso de los medios de verificación establecidos MPEE0209F03 Plantilla Planificación y Presupuestación."/>
    <s v=""/>
    <s v="Control revisado"/>
    <d v="2025-02-10T00:00:00"/>
    <x v="1"/>
    <x v="4"/>
    <m/>
    <m/>
  </r>
  <r>
    <s v="RP-5257"/>
    <x v="17"/>
    <s v="FND-29456"/>
    <s v="R2-MPMS"/>
    <s v="Riesgos de corrupción"/>
    <s v="Abierto"/>
    <s v="MPMS-CC4: Presentar solicitud para realizar el análisis de procedibilidad de apertura de investigación disciplinaria"/>
    <x v="0"/>
    <s v="Presentar solicitud para realizar el análisis de procedibilidad de apertura de investigación disciplinaria"/>
    <s v="Control Vigente"/>
    <s v="Queja o Informe_x000a_ MPCD0101F04 Recepción de queja verbal "/>
    <s v="Agudelo Cruz Cruz, Gina Paola Paola_x000a_Arenas Ramirez, Paola Andrea_x000a_Martinez Morales, Angela Maria_x000a_Rojas Cruz, Liz Zamira_x000a_Sarmiento Remolina Remolina, Miguel Angel Angel"/>
    <s v="Sanchez Velasco Velasco, Ruth Janeth Janeth"/>
    <s v=""/>
    <s v="1/01/2024"/>
    <s v="31/12/2024"/>
    <s v="Con Autocontrol"/>
    <s v="Durante el periodo no se activó el control correctivo porque no se materializo la consecuencia identificada   "/>
    <s v="Con Monitoreo/Seguimiento"/>
    <s v="De acuerdo con los ajustes de la metodología de riesgos, se hace necesario revisar:_x000a_ Diseño del control: El control debe contener de manera explicita la descripción, frecuencia, responsable, metodología de aplicación, criterios de aceptación o rechazo, desviaciones y evidencia. Es importante revisar tanto los riesgos del proceso como sus controles y adaptarlos a la metodología vigente que está alineada con la Guía del DAFP para la administración de riesgos y diseño de controles."/>
    <s v=" Ejecución del control: El área manifiesta que por tratarse de un control correctivo no se activo durante el periodo evaluado."/>
    <s v="Control revisado"/>
    <s v="26/12/2024"/>
    <x v="1"/>
    <x v="0"/>
    <s v="Al ser control correctivo, este no debe identificarse en un riesgo de corrupción"/>
    <m/>
  </r>
  <r>
    <s v="RP-5256"/>
    <x v="17"/>
    <s v="FND-29456"/>
    <s v="R2-MPMS"/>
    <s v="Riesgos de corrupción"/>
    <s v="Abierto"/>
    <s v="MPMS-CP3: Gestionar solicitud ante área competente"/>
    <x v="2"/>
    <s v="Gestionar solicitud ante área competente.  El equipo social recibe las solicitudes y las direcciona a las áreas competentes, con el fin de que realicen la evaluación y trámite de las mismas y éstas definan si son o no de competencia de la Empresa. "/>
    <s v="Control Vigente"/>
    <s v="Informe de Gestión Social Mensual"/>
    <s v="Agudelo Cruz Cruz, Gina Paola Paola_x000a_Arenas Ramirez, Paola Andrea_x000a_Martinez Morales, Angela Maria_x000a_Rojas Cruz, Liz Zamira_x000a_Sarmiento Remolina Remolina, Miguel Angel Angel"/>
    <s v="Sanchez Velasco Velasco, Ruth Janeth Janeth"/>
    <s v="Ger Servicio al Cliente - Dir Gestion Comunitaria"/>
    <s v="1/01/2024"/>
    <s v="31/12/2024"/>
    <s v="Con Autocontrol"/>
    <s v="Se adjunta muestra de  los informes de gestion social del ultimo cuatrimestre del año 2024,  en dichos informes  se observan en el capitulo v. gestión y seguimiento a solicitudes"/>
    <s v="Con Monitoreo/Seguimiento"/>
    <s v="De acuerdo con los ajustes de la metodología de riesgos definida en el procedimiento de MPEE0301P-08 &quot;Administración de Riesgos y Oportunidades&quot; se hace necesario revisar:_x000a_ Diseño del control: El control debe contener de manera explicita la descripción, frecuencia, responsable, metodología de aplicación, criterios de aceptación o rechazo, desviaciones y evidencia. Es importante revisar tanto los riesgos del proceso como sus controles y adaptarlos a la metodología vigente que está alineada con la Guía del DAFP para la administración de riesgos y diseño de controles."/>
    <s v="De acuerdo con lo reportado, se evidencia la ejecución del control en donde se adjuntan los informes de gestión social de los meses de Septiembre, octubre y noviembre de 2024,  en dichos informes  se observan en el capitulo v. gestión y seguimiento a solicitudes, de acuerdo con lo establecido en el medio de verificación._x000a_  "/>
    <s v="Control revisado"/>
    <s v="26/12/2024"/>
    <x v="1"/>
    <x v="1"/>
    <m/>
    <m/>
  </r>
  <r>
    <s v="RP-6283"/>
    <x v="18"/>
    <s v="FND-29582"/>
    <s v="R14-MPMA"/>
    <s v="Riesgos de ambiental"/>
    <s v="Abierto"/>
    <s v="MPMA-CC10: Ejecución de reparaciones en redes menores de distribución y redes matrices"/>
    <x v="0"/>
    <s v="Ejecución de reparaciones en redes menores de distribución y redes matrices"/>
    <s v="Control Vigente"/>
    <s v="*Formato MPMA0704F01 Boletín de daños._x000a_*Registro de datos en el SGO_x000a__x000a_*Formato MPMA0606F01  Reporte diario de trabajo comisiones de mantenimiento."/>
    <s v="Agudelo Cruz Cruz, Gina Paola Paola_x000a_Arenas Ramirez, Paola Andrea_x000a_Lopez Lopez Lopez, Jose Gilberto Gilberto_x000a_Martinez Morales, Angela Maria_x000a_Penagos Cortes Cortes, Luis Alejandro Alejandro_x000a_Rojas Cruz, Liz Zamira"/>
    <s v="Robles Forero Forero, Julio Junior Junior_x000a_Urrego Diaz Diaz, Tania Alejandra Alejandra"/>
    <s v="Ger Servicio al Cliente - Ger Z5 - Dir Servicio Acueducto y Alcantarillado Z5_x000a_Ger Servicio al Cliente - Ger Z4 - Dir Servicio Acueducto y Alcantarillado Z4_x000a_Ger Servicio al Cliente - Ger Z2 - Dir Servicio Acueducto y Alcantarillado Z2_x000a_Ger Servicio al Cliente - Ger Z3 - Dir Servicio Acueducto y Alcantarillado Z3_x000a_Ger Servicio al Cliente - Ger Z1 - Dir Servicio Acueducto y Alcantarillado Z1"/>
    <s v="1/01/2024"/>
    <s v="31/12/2024"/>
    <s v="Con Autocontrol"/>
    <s v="Se adjunta formato de  reporte diario de comisiones de mantenimiento MPMA0606F01 de fechaa 14 de Diciembre de 2024  intervención pila de muestreo en Sierra Morena II"/>
    <s v="Con Monitoreo/Seguimiento"/>
    <s v="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_x000a_ Ejecución del control: Si bien se realiza el cargue respectivo de unas evidencias, no se cumple con la totalidad del medio de verificación toda vez que únicamente se realiza el cargue del Formato MPMA0606F01 Reporte diario de trabajo comisiones de mantenimiento y no se carga ni el Formato MPMA0704F01 Boletín de daños ni el soporte del Registro de datos en el SGO "/>
    <s v=""/>
    <s v="Control revisado"/>
    <s v="15/01/2025"/>
    <x v="1"/>
    <x v="2"/>
    <m/>
    <m/>
  </r>
  <r>
    <s v="RP-6261"/>
    <x v="18"/>
    <s v="FND-29569_x000a_FND-29571"/>
    <s v="R1-MPMA_x000a_R3-MPMA"/>
    <s v="Riesgos de gestión / estratégicos"/>
    <s v="Abierto"/>
    <s v="MPMA-CC10: Ejecución de reparaciones en redes menores de distribución y redes matrices"/>
    <x v="0"/>
    <s v="Ejecución de reparaciones en redes menores de distribución y redes matrices"/>
    <s v="Control Vigente"/>
    <s v="*Formato MPMA0704F01 Boletín de daños._x000a_*Registro de datos en el SGO_x000a__x000a_*Formato MPMA0606F01  Reporte diario de trabajo comisiones de mantenimiento."/>
    <s v="Agudelo Cruz Cruz, Gina Paola Paola_x000a_Arenas Ramirez Ramirez, Paola Andrea Andrea_x000a_Arenas Ramirez, Paola Andrea_x000a_Lopez Lopez Lopez, Jose Gilberto Gilberto_x000a_Martinez Morales, Angela Maria_x000a_Penagos Cortes Cortes, Luis Alejandro Alejandro_x000a_Rojas Cruz, Liz Zamira"/>
    <s v="Robles Forero Forero, Julio Junior Junior_x000a_Urrego Diaz Diaz, Tania Alejandra Alejandra"/>
    <s v="Ger Servicio al Cliente - Ger Z5 - Dir Servicio Acueducto y Alcantarillado Z5_x000a_Ger Servicio al Cliente - Ger Z4 - Dir Servicio Acueducto y Alcantarillado Z4_x000a_Ger Servicio al Cliente - Ger Z2 - Dir Servicio Acueducto y Alcantarillado Z2_x000a_Ger Servicio al Cliente - Ger Z3 - Dir Servicio Acueducto y Alcantarillado Z3_x000a_Ger Servicio al Cliente - Ger Z1 - Dir Servicio Acueducto y Alcantarillado Z1"/>
    <s v="1/01/2024"/>
    <s v="31/12/2024"/>
    <s v="Con Autocontrol"/>
    <s v="Con el fin de evidenciar la actividad “MPMA-CC10: Ejecución de reparaciones en redes menores de distribución y redes matrices “con medio de verificación “*Formato MPMA0704F01 Boletín de daños. *Registro de datos en el SGO *Formato MPMA0606F01 Reporte diario de trabajo comisiones de mantenimiento. “ se adjunta boletín diario de trabajo comisiones de mantenimiento para trabajos realizados para cambio de tapa válvula en  Carrera 93 No. 128 B – 05 Línea El Rincón el 12 de Diciembre de 2024"/>
    <s v="Con Monitoreo/Seguimiento"/>
    <s v="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_x000a_ Ejecución del control: Desde la Gerencia de Sistema Maestro y la Gerencia de Servicio al cliente, reporta evidencia de activación del control correctivo durante el período, por medio del Formato MPMA0606F01 Reporte diario de trabajo comisiones de mantenimiento, pero en el autocontrol se menciona el Formato MPMA0704F01 Boletín de daños, el cual no esta adjunto  "/>
    <s v=""/>
    <s v="Control revisado"/>
    <s v="21/01/2025"/>
    <x v="1"/>
    <x v="2"/>
    <m/>
    <m/>
  </r>
  <r>
    <s v="RP-6262"/>
    <x v="18"/>
    <s v="FND-29569"/>
    <s v="R1-MPMA"/>
    <s v="Riesgos de gestión / estratégicos"/>
    <s v="Abierto"/>
    <s v="MPMA-CC11: Accionamiento de hidrantes para el drenaje o lavado de redes, con el fin de eliminar los elementos que generan turbiedad y afectan los parámetros de calidad del agua potable"/>
    <x v="0"/>
    <s v="Accionamiento de hidrantes para el drenaje o lavado de redes, con el fin de eliminar los elementos que generan turbiedad y afectan los parámetros de calidad del agua potable"/>
    <s v="Control Vigente"/>
    <s v="Formato MPMA0710F03 Accionamiento, revisión y localización de hidrantes_x000a_*Registro de datos en el SGO_x000a__x000a_Formato MPMA0508F02 “Operación de Hidrantes”"/>
    <s v="Agudelo Cruz Cruz, Gina Paola Paola_x000a_Arenas Ramirez Ramirez, Paola Andrea Andrea_x000a_Arenas Ramirez, Paola Andrea_x000a_Lopez Lopez Lopez, Jose Gilberto Gilberto_x000a_Martinez Morales, Angela Maria_x000a_Penagos Cortes Cortes, Luis Alejandro Alejandro_x000a_Rojas Cruz, Liz Zamira"/>
    <s v="Robles Forero Forero, Julio Junior Junior_x000a_Urrego Diaz Diaz, Tania Alejandra Alejandra"/>
    <s v="Ger Servicio al Cliente - Ger Z5 - Dir Servicio Acueducto y Alcantarillado Z5_x000a_Ger Servicio al Cliente - Ger Z4 - Dir Servicio Acueducto y Alcantarillado Z4_x000a_Ger Servicio al Cliente - Ger Z2 - Dir Servicio Acueducto y Alcantarillado Z2_x000a_Ger Servicio al Cliente - Ger Z3 - Dir Servicio Acueducto y Alcantarillado Z3_x000a_Ger Servicio al Cliente - Ger Z1 - Dir Servicio Acueducto y Alcantarillado Z1"/>
    <s v="1/01/2024"/>
    <s v="31/12/2024"/>
    <s v="Con Autocontrol"/>
    <s v="Con el fin de evidenciar la actividad “MPMA-CC11: Accionamiento de hidrantes para el drenaje o lavado de redes, con el fin de eliminar los elementos que generan turbiedad y afectan los parámetros de calidad del agua potable “se adjunta respuesta dada a la HS María José Pizarro  con radicado E 2024-126885 y Asunto: - Petición de información, a numeral 4 pregunta: Sírvase informar si el Acueducto realizó maniobra de apertura de hidrantes durante 2024, indicando cuántos abrió, dónde y cuándo lo realizó, a lo que con memorando 510001-S-2024-408976 del 9 de diciembre de 2024 responde: “Reporte de hidrantes de la Red Matriz de Acueducto mayor a 12”, correspondiente a los meses de enero, febrero, marzo y septiembre de 2024, para lo cual se adjunta específicamente los hidrantes operados en el mes de Septiembre de 2024 que corresponde al período evaluado en el control Septiembre – Diciembre de 2024."/>
    <s v="Con Monitoreo/Seguimiento"/>
    <s v=" 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_x000a_ Ejecución del control: Desde la Gerencia de Sistema Maestro y la Gerencia de Servicio al cliente, no se reporta evidencia de activación del control correctivo durante el período, se adjunta Num 4 Operacion Hidrantes DRMA Septiembre 2024 Resp HS Pizarro E 2024 126885 .xlsx,E 2024 126885.pdf,2510001-S-2024-408976 resp E-2024-126885.pdf "/>
    <s v=""/>
    <s v="Control revisado"/>
    <s v="21/01/2025"/>
    <x v="1"/>
    <x v="1"/>
    <m/>
    <m/>
  </r>
  <r>
    <s v="RP-6263"/>
    <x v="18"/>
    <s v="FND-29569"/>
    <s v="R1-MPMA"/>
    <s v="Riesgos de gestión / estratégicos"/>
    <s v="Abierto"/>
    <s v="MPMA-CC12: Tratamiento de Posibles Positivos de Incumplimiento (PPI) de calidad del agua potable"/>
    <x v="0"/>
    <s v="Tratamiento de Posibles Positivos de Incumplimiento (PPI) de calidad del agua potable"/>
    <s v="Control Vigente"/>
    <s v="Protocolo de creación de avisos del Call Center_x000a_IFUPM030 IW21  Crear aviso Solicitud MT_x000a_MPFC0304P_x000a_Ensayos del Laboratorio de Aguas"/>
    <s v="Agudelo Cruz Cruz, Gina Paola Paola_x000a_Arenas Ramirez Ramirez, Paola Andrea Andrea_x000a_Arenas Ramirez, Paola Andrea_x000a_Lopez Lopez Lopez, Jose Gilberto Gilberto_x000a_Martinez Morales, Angela Maria_x000a_Moncada Barragan Barragan, Johanna Lizeth Lizeth_x000a_Penagos Cortes Cortes, Luis Alejandro Alejandro_x000a_Rojas Cruz, Liz Zamira"/>
    <s v="Robles Forero Forero, Julio Junior Junior_x000a_Urrego Diaz Diaz, Tania Alejandra Alejandra"/>
    <s v="Ger Sistema Maestro - Dir Abastecimiento_x000a_Ger Servicio al Cliente - Dir Apoyo Tecnico_x000a_Ger de Tecnologia - Dir Ingenieria Especializada_x000a_Ger Sistema Maestro - Dir Red Matriz Acueducto_x000a_Ger de Tecnologia - Dir Servicios Tecnicos_x000a_Ger Servicio al Cliente - Ger Z5 - Dir Servicio Acueducto y Alcantarillado Z5_x000a_Ger Servicio al Cliente - Ger Z4 - Dir Servicio Acueducto y Alcantarillado Z4_x000a_Ger Servicio al Cliente - Ger Z2 - Dir Servicio Acueducto y Alcantarillado Z2_x000a_Ger Servicio al Cliente - Ger Z3 - Dir Servicio Acueducto y Alcantarillado Z3_x000a_Ger Servicio al Cliente - Ger Z1 - Dir Servicio Acueducto y Alcantarillado Z1"/>
    <s v="1/01/2024"/>
    <s v="31/12/2024"/>
    <s v="Con Autocontrol"/>
    <s v="Con el fin de evidenciar la actividad: “Tratamiento de Posibles Positivos de Incumplimiento (PPI) de calidad del agua potable” Se adjuntan indicadores de Calidad de agua ciudad y municipios y Empresas SAPEI para el mes de Octubre  de 2024, que da cumplimiento a lo previsto el procedimiento MPEE0504P-01 Tratamiento de Posibles Positivos de Incumplimientos de calidad de Agua Potable"/>
    <s v="Con Monitoreo/Seguimiento"/>
    <s v="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_x000a_ Ejecución del control: Desde la Gerencia de Sistema Maestro, Se adjuntan indicadores de Calidad de agua ciudad y municipios y Empresas SAPEI para el mes de Octubre  de 2024, evidenciando conformidad del indicador. Esta evidencia no corresponde al medio de verificación (evidencia). La Gerencia de Servicio al cliente, no se reporta evidencia de activación del control correctivo durante el período."/>
    <s v=""/>
    <s v="Control revisado"/>
    <s v="21/01/2025"/>
    <x v="1"/>
    <x v="4"/>
    <m/>
    <m/>
  </r>
  <r>
    <s v="RP-6264"/>
    <x v="18"/>
    <s v="FND-29569_x000a_FND-29570_x000a_FND-29572"/>
    <s v="R1-MPMA_x000a_R2-MPMA_x000a_R4-MPMA"/>
    <s v="Riesgos de gestión / estratégicos"/>
    <s v="Abierto"/>
    <s v="MPMA-CC13: Programación operativa adicional para atender las solicitudes de servicio, con ocasión de las PQR presentadas por parte de los usuarios"/>
    <x v="0"/>
    <s v="Programación operativa adicional para atender las solicitudes de servicio, con ocasión de las PQR presentadas por parte de los usuarios"/>
    <s v="Control Vigente"/>
    <s v="MPEH0701F19 Programación de horas extras"/>
    <s v="Arenas Ramirez, Paola Andrea_x000a_Martinez Morales, Angela Maria_x000a_Rojas Cruz, Liz Zamira"/>
    <s v="Robles Forero Forero, Julio Junior Junior_x000a_Urrego Diaz Diaz, Tania Alejandra Alejandra"/>
    <s v="Ger Servicio al Cliente - Ger Z5 - Dir Servicio Acueducto y Alcantarillado Z5_x000a_Ger Servicio al Cliente - Ger Z4 - Dir Servicio Acueducto y Alcantarillado Z4_x000a_Ger Servicio al Cliente - Ger Z2 - Dir Servicio Acueducto y Alcantarillado Z2_x000a_Ger Servicio al Cliente - Ger Z3 - Dir Servicio Acueducto y Alcantarillado Z3_x000a_Ger Servicio al Cliente - Ger Z1 - Dir Servicio Acueducto y Alcantarillado Z1"/>
    <s v="1/01/2024"/>
    <s v="31/12/2024"/>
    <s v="Con Autocontrol"/>
    <s v="Durante el periodo no se activó el control correctivo porque no se materializo la consecuencia identificada"/>
    <s v="Con Monitoreo/Seguimiento"/>
    <s v="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_x000a_ Ejecución del control: Desde la Gerencia de Servicio al cliente, no se reporta evidencia de activación del control correctivo durante el período."/>
    <s v=""/>
    <s v="Control revisado"/>
    <s v="21/01/2025"/>
    <x v="1"/>
    <x v="0"/>
    <s v="Al ser control correctivo, no se requirió aplicar"/>
    <m/>
  </r>
  <r>
    <s v="RP-6273"/>
    <x v="18"/>
    <s v="FND-29570"/>
    <s v="R2-MPMA"/>
    <s v="Riesgos de gestión / estratégicos"/>
    <s v="Abierto"/>
    <s v="MPMA-CC19: Inspección y diligenciamento de acta de daño"/>
    <x v="0"/>
    <s v="Inspección y diligenciamento de acta de daño"/>
    <s v="Control Vigente"/>
    <s v="MPMA0720F01 Acta de levantamiento de daños ocasionados por terceros"/>
    <s v="Agudelo Cruz Cruz, Gina Paola Paola_x000a_Arenas Ramirez, Paola Andrea_x000a_Martinez Morales, Angela Maria_x000a_Penagos Cortes Cortes, Luis Alejandro Alejandro_x000a_Rojas Cruz, Liz Zamira"/>
    <s v="Robles Forero Forero, Julio Junior Junior_x000a_Urrego Diaz Diaz, Tania Alejandra Alejandra"/>
    <s v="Ger Sistema Maestro - Dir Red Matriz Acueducto"/>
    <s v="1/01/2024"/>
    <s v="31/12/2024"/>
    <s v="Con Autocontrol"/>
    <s v="Durante el periodo no se activó el control correctivo porque no se materializo la consecuencia identificada      "/>
    <s v="Con Monitoreo/Seguimiento"/>
    <s v="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_x000a_ Ejecución del control:  Desde la Gerencia de Servicio al cliente, no se reporta evidencia de activación del control correctivo durante el período."/>
    <s v=""/>
    <s v="Control revisado"/>
    <s v="21/01/2025"/>
    <x v="1"/>
    <x v="0"/>
    <s v="Al ser control correctivo, no se requirió aplicar"/>
    <m/>
  </r>
  <r>
    <s v="RP-6285"/>
    <x v="18"/>
    <s v="FND-29571_x000a_FND-29572"/>
    <s v="R3-MPMA_x000a_R4-MPMA"/>
    <s v="Riesgos de gestión / estratégicos"/>
    <s v="Abierto"/>
    <s v="MPMA-CC24: Prestar el servicio de suministro de agua potable a través de carrotanque para mitigar el efecto del corte o cierre de redes de acueducto"/>
    <x v="0"/>
    <s v="Prestar el servicio de suministro de agua potable a través de carrotanque para mitigar el efecto del corte o cierre de redes de acueducto"/>
    <s v="Control Vigente"/>
    <s v="MPMA0714F01 Plannilla de entrega agua de carrotanque"/>
    <s v="Agudelo Cruz Cruz, Gina Paola Paola_x000a_Arenas Ramirez, Paola Andrea_x000a_Lopez Lopez Lopez, Jose Gilberto Gilberto_x000a_Martinez Morales, Angela Maria_x000a_Penagos Cortes Cortes, Luis Alejandro Alejandro_x000a_Rojas Cruz, Liz Zamira"/>
    <s v="Robles Forero Forero, Julio Junior Junior_x000a_Urrego Diaz Diaz, Tania Alejandra Alejandra"/>
    <s v="Ger Servicio al Cliente - Ger Z5 - Dir Servicio Acueducto y Alcantarillado Z5_x000a_Ger Servicio al Cliente - Ger Z4 - Dir Servicio Acueducto y Alcantarillado Z4_x000a_Ger Servicio al Cliente - Ger Z2 - Dir Servicio Acueducto y Alcantarillado Z2_x000a_Ger Servicio al Cliente - Ger Z3 - Dir Servicio Acueducto y Alcantarillado Z3_x000a_Ger Servicio al Cliente - Ger Z1 - Dir Servicio Acueducto y Alcantarillado Z1"/>
    <s v="1/01/2024"/>
    <s v="31/12/2024"/>
    <s v="Con Autocontrol"/>
    <s v="Con el fin de evidenciar la actividad “MPMA-CC24: Prestar el servicio de suministro de agua potable a través de carrotanque para mitigar el efecto del corte o cierre de redes de acueducto“ con descripción: “Prestar el servicio de suministro de agua potable a través de carrotanque para mitigar el efecto del corte o cierre de redes de acueducto” se adjunta informe de contrato No. 13 con actividades de servicios de carrotanque del mes de Septiembre   de 2024 para el contrato 1-05-25400-1344-2023, suscrito con Aminco Ingenieria S.A.S para transporte de agua potable a través de carrotanques en el distrito capital y en los municipios vecinos para mitigar las suspensiones de servicio por mantenimiento en las redes matrices y para apoyar al Distrito o a quién éste lo determine en situaciones de emergencia."/>
    <s v="Con Monitoreo/Seguimiento"/>
    <s v="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_x000a_ Ejecución del control:  Desde la Gerencia de Servicio al cliente, no se reporta evidencia de activación del control correctivo durante el período. Respecto al reporte de la Gerencia de Sistema Maestro, se relaciona informe de gestión del contrato 1-05-25400-1344-2023 lo cual evidencia que se requirió la activación del control, no se adjunta el formato MPMA0714F01Plannilla de entrega agua de carro tanque, evidenciando la activación "/>
    <s v=""/>
    <s v="Control revisado"/>
    <s v="21/01/2025"/>
    <x v="1"/>
    <x v="4"/>
    <m/>
    <m/>
  </r>
  <r>
    <s v="RP-6260"/>
    <x v="18"/>
    <s v="FND-29570_x000a_FND-29571_x000a_FND-29572"/>
    <s v="R2-MPMA_x000a_R3-MPMA_x000a_R4-MPMA"/>
    <s v="Riesgos de gestión / estratégicos"/>
    <s v="Abierto"/>
    <s v="MPMA-CC9: Formular y ejecutar proyectos de renovación, rehabilitación y construcción de la  infraestructura de tratamiento, redes de conducción y distribución, orientados a mitigar las desviaciones en la prestación del servicio de acueducto (calidad, presión, continuidad y cantidad) por fuera de los parámetros establecidos."/>
    <x v="0"/>
    <s v="Formular y ejecutar proyectos de renovación, rehabilitación y construcción de la  infraestructura de tratamiento, redes de conducción y distribución, orientados a mitigar las desviaciones en la prestación del servicio de acueducto (calidad, presión, continuidad y cantidad) por fuera de los parámetros establecidos."/>
    <s v="Control Vigente"/>
    <s v="Ficha de Formulación en el SGI_x000a__x000a_Registros asociados a los subprocesos Gestión precontractual y Ejecución contractual"/>
    <s v="Agudelo Cruz Cruz, Gina Paola Paola_x000a_Arenas Ramirez, Paola Andrea_x000a_Lopez Lopez Lopez, Jose Gilberto Gilberto_x000a_Martinez Morales, Angela Maria_x000a_Penagos Cortes Cortes, Luis Alejandro Alejandro_x000a_Rojas Cruz, Liz Zamira"/>
    <s v="Robles Forero Forero, Julio Junior Junior_x000a_Urrego Diaz Diaz, Tania Alejandra Alejandra"/>
    <s v="Ger Servicio al Cliente - Ger Z5 - Dir Servicio Acueducto y Alcantarillado Z5_x000a_Ger Servicio al Cliente - Ger Z4 - Dir Servicio Acueducto y Alcantarillado Z4_x000a_Ger Servicio al Cliente - Ger Z2 - Dir Servicio Acueducto y Alcantarillado Z2_x000a_Ger Servicio al Cliente - Ger Z3 - Dir Servicio Acueducto y Alcantarillado Z3_x000a_Ger Servicio al Cliente - Ger Z1 - Dir Servicio Acueducto y Alcantarillado Z1"/>
    <s v="1/01/2024"/>
    <s v="31/12/2024"/>
    <s v="Con Autocontrol"/>
    <s v="Con el fin de evidenciar la actividad: “T Formular y ejecutar proyectos de renovación, rehabilitación y construcción de la infraestructura de tratamiento, redes de conducción y distribución, orientados a mitigar las desviaciones en la prestación del servicio de acueducto (calidad, presión, continuidad y cantidad) por fuera de los parámetros establecidos, se adjunta resolución  26-P02 - Resol 0807 24Oct202 4en el que se presenta la programación de presupuesto de proyectos de infraestructura red matriz acueducto de rehabilitación, renovación, optimización y expansión y pantallazo ficha de maduración proyecto DM-4005-007: RENOVACIÓN DE LA LINEA MATRIZ LA LAGUNA MONTEBLANCO NUEVA"/>
    <s v="Con Monitoreo/Seguimiento"/>
    <s v="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_x000a_ Ejecución del control: Desde la Gerencia de Sistema Maestro, se adjunta pantallazo de ficha de proyecto DM-4005-007: RENOVACIÓN DE LA LINEA MATRIZ LA LAGUNA MONTEBLANCO NUEVA y L26-P02 - Resol 0807 24Oct202 4 . , no fue necesaria su activación dado que no se materializó el riesgo, lo cual es acorde con la definición de control correctivo"/>
    <s v=""/>
    <s v="Control revisado"/>
    <s v="21/01/2025"/>
    <x v="1"/>
    <x v="0"/>
    <m/>
    <m/>
  </r>
  <r>
    <s v="RP-6252"/>
    <x v="18"/>
    <s v="FND-29569"/>
    <s v="R1-MPMA"/>
    <s v="Riesgos de gestión / estratégicos"/>
    <s v="Abierto"/>
    <s v="MPMA-CP1: Limpieza de pilas de muestreo para la remoción de películas y/o depósitos inorgánicos"/>
    <x v="2"/>
    <s v="Limpieza de pilas de muestreo para la remoción de películas y/o depósitos inorgánicos"/>
    <s v="Control Vigente"/>
    <s v="MPMA0713F01 Lavado de pilas"/>
    <s v="Agudelo Cruz Cruz, Gina Paola Paola_x000a_Arenas Ramirez, Paola Andrea_x000a_Martinez Morales, Angela Maria_x000a_Penagos Cortes Cortes, Luis Alejandro Alejandro_x000a_Rojas Cruz, Liz Zamira"/>
    <s v="Robles Forero Forero, Julio Junior Junior_x000a_Urrego Diaz Diaz, Tania Alejandra Alejandra"/>
    <s v="Ger Servicio al Cliente - Ger Z5 - Dir Servicio Acueducto y Alcantarillado Z5_x000a_Ger Servicio al Cliente - Ger Z4 - Dir Servicio Acueducto y Alcantarillado Z4_x000a_Ger Servicio al Cliente - Ger Z2 - Dir Servicio Acueducto y Alcantarillado Z2_x000a_Ger Servicio al Cliente - Ger Z3 - Dir Servicio Acueducto y Alcantarillado Z3_x000a_Ger Servicio al Cliente - Ger Z1 - Dir Servicio Acueducto y Alcantarillado Z1"/>
    <s v="1/01/2024"/>
    <s v="31/12/2024"/>
    <s v="Con Autocontrol"/>
    <s v="Se adjunta muestra de soportes en el aplicativo APA del mantenimiento de pilas "/>
    <s v="Con Monitoreo/Seguimiento"/>
    <s v="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_x000a_ Ejecución del control: Se adjuntan varios reportes del cumplimiento de indicadores y planes de acción relacionados con el LAVADO, MANTENIMIENTO Y DESINFECCIÓN DE PILAS DE MUESTREO. Se evidencia INFORME &quot;INSTALAR PILAS DE MUESTREO, HACER MANTENIMIENTO Y REPOSICIÓN SEGÚN NOMATIVIDAD DE LA EAAB-ESP&quot; . Sin embargo, esto no cumple con el medio de verificación definido MPMA0713F01 Lavado de pilas"/>
    <s v=""/>
    <s v="Control revisado"/>
    <s v="21/01/2025"/>
    <x v="1"/>
    <x v="4"/>
    <m/>
    <m/>
  </r>
  <r>
    <s v="RP-6265"/>
    <x v="18"/>
    <s v="FND-29570_x000a_FND-29571_x000a_FND-29572"/>
    <s v="R2-MPMA_x000a_R3-MPMA_x000a_R4-MPMA"/>
    <s v="Riesgos de gestión / estratégicos"/>
    <s v="Abierto"/>
    <s v="MPMA-CP14: Mantenimiento a los sistemas de control de presión y caudal en las fases de transporte - conducción y distribución de agua potable"/>
    <x v="2"/>
    <s v="Mantenimiento a los sistemas de control de presión y caudal en las fases de transporte - conducción y distribución de agua potable"/>
    <s v="Control Vigente"/>
    <s v="MPMA0707F01 Revisión y mantenimiento de estaciones controladoras de presión_x000a__x000a_MPMA0604F01 Verificación De Estaciones Controladas De Presión"/>
    <s v="Agudelo Cruz Cruz, Gina Paola Paola_x000a_Arenas Ramirez, Paola Andrea_x000a_Lopez Lopez Lopez, Jose Gilberto Gilberto_x000a_Martinez Morales, Angela Maria_x000a_Penagos Cortes Cortes, Luis Alejandro Alejandro_x000a_Rojas Cruz, Liz Zamira"/>
    <s v="Robles Forero Forero, Julio Junior Junior_x000a_Urrego Diaz Diaz, Tania Alejandra Alejandra"/>
    <s v="Ger Servicio al Cliente - Ger Z5 - Dir Servicio Acueducto y Alcantarillado Z5_x000a_Ger Servicio al Cliente - Ger Z4 - Dir Servicio Acueducto y Alcantarillado Z4_x000a_Ger Servicio al Cliente - Ger Z2 - Dir Servicio Acueducto y Alcantarillado Z2_x000a_Ger Servicio al Cliente - Ger Z3 - Dir Servicio Acueducto y Alcantarillado Z3_x000a_Ger Servicio al Cliente - Ger Z1 - Dir Servicio Acueducto y Alcantarillado Z1"/>
    <s v="1/01/2024"/>
    <s v="31/12/2024"/>
    <s v="Con Autocontrol"/>
    <s v="Con el fin de evidenciar la actividad “MPMA-CP14: Mantenimiento a los sistemas de control de presión y caudal en las fases de transporte - conducción y distribución de agua potable “ y descripción: “Mantenimiento a los sistemas de control de presión y caudal en las fases de transporte - conducción y distribución de agua potable” con medio de verificación “MPMA0707F01 Revisión y mantenimiento de estaciones controladoras de presión MPMA0604F01 Verificación De Estaciones Controladas De Presión”  se adjunta verificación estaciones controladoras de presión en infraestructura red matriz acueducto de fecha 15 de Diciembre de 2024 en la Diagonal 31 C Sur No. 5 A – 20 Barrio Las Columnas"/>
    <s v="Con Monitoreo/Seguimiento"/>
    <s v="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_x000a_ Ejecución del control:  Desde la Gerencia de Sistema Maestro se puede evidenciar cómo se ejecutó el control en el mes de diciembre de 2024, según el medio de verificación que corresponde. Por parte de la Gerencia Servicio al Cliente, se evidencia verificación estaciones controladoras de presión en infraestructura red matriz acueducto de fecha 15 de Diciembre de 2024 en la Diagonal 31 C Sur No. 5 A – 20 Barrio Las Columnas en formato MPMA0604F01 no se adjunta formato MPMA0707F01"/>
    <s v=""/>
    <s v="Control revisado"/>
    <s v="21/01/2025"/>
    <x v="1"/>
    <x v="2"/>
    <m/>
    <m/>
  </r>
  <r>
    <s v="RP-6278"/>
    <x v="18"/>
    <s v="FND-29583"/>
    <s v="R15-MPMA"/>
    <s v="Riesgos de ambiental"/>
    <s v="Abierto"/>
    <s v="MPMA-CP15: Monitoreo de las variables hidráulicas desde el centro de control"/>
    <x v="2"/>
    <s v="Monitoreo de las variables hidráulicas desde el centro de control"/>
    <s v="Control Vigente"/>
    <s v="MPMA0501F01 Control Diario De Operación"/>
    <s v="Lopez Lopez Lopez, Jose Gilberto Gilberto"/>
    <s v="Robles Forero Forero, Julio Junior Junior_x000a_Urrego Diaz Diaz, Tania Alejandra Alejandra"/>
    <s v="Ger Sistema Maestro - Dir Red Matriz Acueducto"/>
    <s v="1/01/2024"/>
    <s v="31/12/2024"/>
    <s v="Con Autocontrol"/>
    <s v="Con el fin de evidenciar la actividad “Monitoreo de las variables hidráulicas desde el centro de control “con medio de verificación “MPMA0501F01 Control Diario De Operación “se adjunta pantallazo de registro de información del mes de Noviembre de 2024 . No se carga Excel completo por limitación del software dado el gran tamaño del archivo: Formato MPMA0501F01-01_control Diario de Operación Nov  2024  (Planillas Bihorarias)"/>
    <s v="Con Monitoreo/Seguimiento"/>
    <s v="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_x000a_ Ejecución del control: Las evidencias cargadas cumplen con el medio de verificación definido (control diario de operación). Si bien el formato en excel no está cargado por temas de tamaño, se reporta evidencia de su diligenciamiento"/>
    <s v=""/>
    <s v="Control revisado"/>
    <s v="15/01/2025"/>
    <x v="1"/>
    <x v="1"/>
    <m/>
    <m/>
  </r>
  <r>
    <s v="RP-6266"/>
    <x v="18"/>
    <s v="FND-29570_x000a_FND-29571_x000a_FND-29572"/>
    <s v="R2-MPMA_x000a_R3-MPMA_x000a_R4-MPMA"/>
    <s v="Riesgos de gestión / estratégicos"/>
    <s v="Abierto"/>
    <s v="MPMA-CP15: Monitoreo de las variables hidráulicas desde el centro de control"/>
    <x v="2"/>
    <s v="Monitoreo de las variables hidráulicas desde el centro de control"/>
    <s v="Control Vigente"/>
    <s v="MPMA0501F01 Control Diario De Operación"/>
    <s v="Castañeda Horta Horta, Maria Helena Helena_x000a_Lopez Lopez Lopez, Jose Gilberto Gilberto"/>
    <s v="Robles Forero Forero, Julio Junior Junior_x000a_Urrego Diaz Diaz, Tania Alejandra Alejandra"/>
    <s v="Ger Sistema Maestro - Dir Red Matriz Acueducto"/>
    <s v="1/01/2024"/>
    <s v="31/12/2024"/>
    <s v="Con Autocontrol"/>
    <s v="Con el fin de evidenciar la actividad “Monitoreo de las variables hidráulicas desde el centro de control “con medio de verificación “MPMA0501F01 Control Diario De Operación “se adjunta pantallazo de registro de información del mes de Noviembre de 2024 . No se carga Excel completo por limitación del software dado el gran tamaño del archivo: Formato MPMA0501F01-01_control Diario de Operación Nov  2024  (Planillas Bihorarias)"/>
    <s v="Con Monitoreo/Seguimiento"/>
    <s v="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_x000a_ Ejecución del control: Desde la Gerencia de Sistema Maestro se puede evidenciar cómo se ejecutó el control, según formato MPMA0501F01-01_control Diario de Operación, correspondiente al mes de noviembre 2024, cumpliendo con el medio de verificación definido. Se recomienda amplié la información de los meses correspondientes al período del monitoreo, se informa que por parte de la gerencia que &quot;No se carga Excel completo por limitación del software dado el gran tamaño del archivo&quot;"/>
    <s v=""/>
    <s v="Control revisado"/>
    <s v="21/01/2025"/>
    <x v="1"/>
    <x v="1"/>
    <m/>
    <m/>
  </r>
  <r>
    <s v="RP-6267"/>
    <x v="18"/>
    <s v="FND-29570"/>
    <s v="R2-MPMA"/>
    <s v="Riesgos de gestión / estratégicos"/>
    <s v="Abierto"/>
    <s v="MPMA-CP16: Reportar detección de conexiones no autorizadas"/>
    <x v="2"/>
    <s v="Reportar detección de conexiones no autorizadas"/>
    <s v="Control Vigente"/>
    <s v="Aviso SAP (Transacción IW52)_x000a_MPFD0801F01 Memorando interno_x000a_Correo electrónico"/>
    <s v="Agudelo Cruz Cruz, Gina Paola Paola_x000a_Arenas Ramirez, Paola Andrea_x000a_Martinez Morales, Angela Maria_x000a_Penagos Cortes Cortes, Luis Alejandro Alejandro_x000a_Rojas Cruz, Liz Zamira"/>
    <s v="Robles Forero Forero, Julio Junior Junior_x000a_Urrego Diaz Diaz, Tania Alejandra Alejandra"/>
    <s v="Ger Servicio al Cliente - Ger Z5 - Dir Servicio Acueducto y Alcantarillado Z5_x000a_Ger Servicio al Cliente - Ger Z4 - Dir Servicio Acueducto y Alcantarillado Z4_x000a_Ger Servicio al Cliente - Ger Z2 - Dir Servicio Acueducto y Alcantarillado Z2_x000a_Ger Servicio al Cliente - Ger Z3 - Dir Servicio Acueducto y Alcantarillado Z3_x000a_Ger Servicio al Cliente - Ger Z1 - Dir Servicio Acueducto y Alcantarillado Z1"/>
    <s v="1/01/2024"/>
    <s v="31/12/2024"/>
    <s v="Con Autocontrol"/>
    <s v="Se adjunta correo electrónico Informando a la dirección comercial de una posible conexión clandestina de la Zona 1 y el acta de liquidación del contrato de Obra para la calibración, limpieza, mantenimiento y regulación de ERP´s , macros y estructuras complementarias de la Zona 2."/>
    <s v="Con Monitoreo/Seguimiento"/>
    <s v="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_x000a_ Ejecución del control: De acuerdo con la información reportada, Se presenta evidencia la activación por medio de aviso 8063455320, donde se reporta una posible conexión clandestina de la Zona 1 , adicionalmente se adjunta ACTA DE LIQUIDACIÓN CONTRATO 1-01-32300-1582-2023 con objeto OBRA PARA LA CALIBRACIÓN, LIMPIEZA, MANTENIMIENTO Y REGULACIÓN DE COMPLEMENTARIAS."/>
    <s v=""/>
    <s v="Control revisado"/>
    <s v="21/01/2025"/>
    <x v="1"/>
    <x v="1"/>
    <m/>
    <m/>
  </r>
  <r>
    <s v="RP-6268"/>
    <x v="18"/>
    <s v="FND-29570"/>
    <s v="R2-MPMA"/>
    <s v="Riesgos de gestión / estratégicos"/>
    <s v="Abierto"/>
    <s v="MPMA-CP17: Realizar la gestión metrológica de los equipos de medición que impactan los resultados del monitoreo de los sistemas de control de presión y caudal"/>
    <x v="2"/>
    <s v="Realizar la gestión metrológica de los equipos de medición que impactan los resultados del monitoreo de los sistemas de control de presión y caudal"/>
    <s v="Control Vigente"/>
    <s v="*Formato MPMA0515F03 Plan De Aseguramiento Metrológico_x000a_*Formato MPMA0515F09 Comprobación De Equipos De Medición De Presión_x000a__x000a_*Formato MPMA0707F01 Revisión y Mantenimiento de Estaciones Controladoras de Presión"/>
    <s v="Agudelo Cruz Cruz, Gina Paola Paola_x000a_Arenas Ramirez, Paola Andrea_x000a_Lopez Lopez Lopez, Jose Gilberto Gilberto_x000a_Martinez Morales, Angela Maria_x000a_Penagos Cortes Cortes, Luis Alejandro Alejandro_x000a_Rojas Cruz, Liz Zamira"/>
    <s v="Robles Forero Forero, Julio Junior Junior_x000a_Urrego Diaz Diaz, Tania Alejandra Alejandra"/>
    <s v="Ger Sistema Maestro - Dir Red Matriz Acueducto_x000a_Ger Servicio al Cliente - Ger Z5 - Dir Servicio Acueducto y Alcantarillado Z5_x000a_Ger Servicio al Cliente - Ger Z4 - Dir Servicio Acueducto y Alcantarillado Z4_x000a_Ger Servicio al Cliente - Ger Z2 - Dir Servicio Acueducto y Alcantarillado Z2_x000a_Ger Servicio al Cliente - Ger Z3 - Dir Servicio Acueducto y Alcantarillado Z3_x000a_Ger Servicio al Cliente - Ger Z1 - Dir Servicio Acueducto y Alcantarillado Z1"/>
    <s v="1/01/2024"/>
    <s v="31/12/2024"/>
    <s v="Con Autocontrol"/>
    <s v="Se adjuntan rgistros para el período Sep Dic 2024 que soportan la  la gestión metrológica de los equipos de medición que impactan los resultados del monitoreo de los sistemas de control de presión y caudal"/>
    <s v="Con Monitoreo/Seguimiento"/>
    <s v="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_x000a_ Ejecución del control: Desde la Gerencia de Sistema Maestro se adjuntan los formatos_x000a_ Reporte diario de trabajo - Comisiones de macromedición de fecha 26/12/2024 MPMA0511F05-01_x000a_ Verificación de macromedición Ultraflux MA0415F04-01de fecha 05/12/2024_x000a_ Revisión de VCP MPMA0512F01 de fecha 26/09/2024_x000a_ Aforos Pitometricos  de fecha 13/11/2024_x000a_ Reporte diario de trabajo - de fecha 16/12/2024 MPMA0511F05-01_x000a_ Operación de accesorios - de fecha 22/12/2024 MPMA0503F03-01_x000a_ no se adjuntan Formato MPMA0515F03 Plan De Aseguramiento Metrológico *Formato MPMA0515F09 Comprobación De Equipos De Medición De Presión *Formato MPMA0707F01 Revisión y Mantenimiento de Estaciones Controladoras de Presión_x000a_  _x000a_  "/>
    <s v=""/>
    <s v="Control revisado"/>
    <s v="21/01/2025"/>
    <x v="1"/>
    <x v="2"/>
    <m/>
    <m/>
  </r>
  <r>
    <s v="RP-6270"/>
    <x v="18"/>
    <s v="FND-29570"/>
    <s v="R2-MPMA"/>
    <s v="Riesgos de gestión / estratégicos"/>
    <s v="Abierto"/>
    <s v="MPMA-CP18: Control de pérdidas técnicas"/>
    <x v="2"/>
    <s v="Control de pérdidas técnicas"/>
    <s v="Control Vigente"/>
    <s v="MPMA0510F01 “Prueba de estanqueidad en los tanques de concreto reforzado para almacenamiento de agua potable_x000a__x000a_MPMA0503F06 “Reporte diario de trabajo"/>
    <s v="Lopez Lopez Lopez, Jose Gilberto Gilberto"/>
    <s v="Robles Forero Forero, Julio Junior Junior_x000a_Urrego Diaz Diaz, Tania Alejandra Alejandra"/>
    <s v="Ger Sistema Maestro - Dir Red Matriz Acueducto"/>
    <s v="1/01/2024"/>
    <s v="31/12/2024"/>
    <s v="Con Autocontrol"/>
    <s v="Con el fin de evidenciar la actividad del control MPMA-CP18: Control de pérdidas técnicas con medio de verificación MPMA0510F01 “Prueba de estanqueidad en los tanques de concreto reforzado para almacenamiento de agua potable MPMA0503F06 “Reporte diario de trabajo”,  se informa que desde el día 11 deabril de 2024 y hasta la fecha la Empresa está en periodo de racionamiento, por lo tanto, no es posible realizar pruebas de estanqueidad de los tanques de concreto, mucho menos llevar los tanques a máximo nivel. Sin embargo, con relación al monitoreo de posibles filtraciones se realiza la verificación entorno a los tanques vs verificación de niveles a través del sistema scada (sondas de nivel) para los tanques objeto de racionamiento"/>
    <s v="Con Monitoreo/Seguimiento"/>
    <s v="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_x000a_ Ejecución del control: no se adjunta evidencia "/>
    <s v=""/>
    <s v="Control revisado"/>
    <s v="21/01/2025"/>
    <x v="1"/>
    <x v="0"/>
    <s v="No se puede determinar como se lleva a cabo el control"/>
    <m/>
  </r>
  <r>
    <s v="RP-6271"/>
    <x v="18"/>
    <s v="FND-29582"/>
    <s v="R14-MPMA"/>
    <s v="Riesgos de ambiental"/>
    <s v="Abierto"/>
    <s v="MPMA-CP2: Formular y ejecutar proyectos de renovación, rehabilitación y construcción de la  infraestructura de tratamiento, redes de conducción y distribución, orientados a prevenir la ocurrencia de eventos que afecten la prestación del servicio de acueducto (calidad, presión, continuidad y cantidad) por fuera de los parámetros establecidos."/>
    <x v="2"/>
    <s v="Formular y ejecutar proyectos de renovación, rehabilitación y construcción de la  infraestructura de tratamiento, redes de conducción y distribución, orientados a prevenir la ocurrencia de eventos que afecten la prestación del servicio de acueducto (calidad, presión, continuidad y cantidad) por fuera de los parámetros establecidos."/>
    <s v="Control Vigente"/>
    <s v="Ficha de Formulación en el SGI_x000a__x000a_Registros asociados a los subprocesos Gestión precontractual y Ejecución contractual"/>
    <s v="Agudelo Cruz Cruz, Gina Paola Paola_x000a_Arenas Ramirez, Paola Andrea_x000a_Lopez Lopez Lopez, Jose Gilberto Gilberto_x000a_Martinez Morales, Angela Maria_x000a_Moncada Barragan Barragan, Johanna Lizeth Lizeth_x000a_Penagos Cortes Cortes, Luis Alejandro Alejandro_x000a_Rojas Cruz, Liz Zamira"/>
    <s v="Robles Forero Forero, Julio Junior Junior_x000a_Urrego Diaz Diaz, Tania Alejandra Alejandra"/>
    <s v="Ger Servicio al Cliente - Ger Z5 - Dir Servicio Acueducto y Alcantarillado Z5_x000a_Ger Servicio al Cliente - Ger Z4 - Dir Servicio Acueducto y Alcantarillado Z4_x000a_Ger Servicio al Cliente - Ger Z2 - Dir Servicio Acueducto y Alcantarillado Z2_x000a_Ger Servicio al Cliente - Ger Z3 - Dir Servicio Acueducto y Alcantarillado Z3_x000a_Ger Servicio al Cliente - Ger Z1 - Dir Servicio Acueducto y Alcantarillado Z1"/>
    <s v="1/01/2024"/>
    <s v="31/12/2024"/>
    <s v="Con Autocontrol"/>
    <s v="se adjunta pantallazo de ficha de proyecto DM-1007-003:RENOVACIÓN DE LA LINEA MATRIZ LA LAGUNA MONTEBLANCO NUEVA  el cual se actualiza su maduración durante el presente año 2024"/>
    <s v="Con Monitoreo/Seguimiento"/>
    <s v="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_x000a_ Ejecución del control: Las evidencias cargadas cumplen con el medio de verificación definido toda vez que se adjunta pantallazo de ficha de proyecto DM-4005-007: RENOVACIÓN DE LA LINEA MATRIZ LA LAGUNA MONTEBLANCO NUEVA, el cual se actualiza su maduración durante el año 2024 "/>
    <s v=""/>
    <s v="Control revisado"/>
    <s v="15/01/2025"/>
    <x v="1"/>
    <x v="1"/>
    <m/>
    <m/>
  </r>
  <r>
    <s v="RP-6253"/>
    <x v="18"/>
    <s v="FND-29569_x000a_FND-29570_x000a_FND-29571_x000a_FND-29572"/>
    <s v="R1-MPMA_x000a_R2-MPMA_x000a_R3-MPMA_x000a_R4-MPMA"/>
    <s v="Riesgos de gestión / estratégicos"/>
    <s v="Abierto"/>
    <s v="MPMA-CP2: Formular y ejecutar proyectos de renovación, rehabilitación y construcción de la  infraestructura de tratamiento, redes de conducción y distribución, orientados a prevenir la ocurrencia de eventos que afecten la prestación del servicio de acueducto (calidad, presión, continuidad y cantidad) por fuera de los parámetros establecidos."/>
    <x v="2"/>
    <s v="Formular y ejecutar proyectos de renovación, rehabilitación y construcción de la  infraestructura de tratamiento, redes de conducción y distribución, orientados a prevenir la ocurrencia de eventos que afecten la prestación del servicio de acueducto (calidad, presión, continuidad y cantidad) por fuera de los parámetros establecidos."/>
    <s v="Control Vigente"/>
    <s v="Ficha de Formulación en el SGI_x000a__x000a_Registros asociados a los subprocesos Gestión precontractual y Ejecución contractual"/>
    <s v="Agudelo Cruz Cruz, Gina Paola Paola_x000a_Arenas Ramirez, Paola Andrea_x000a_Lopez Lopez Lopez, Jose Gilberto Gilberto_x000a_Martinez Morales, Angela Maria_x000a_Moncada Barragan Barragan, Johanna Lizeth Lizeth_x000a_Penagos Cortes Cortes, Luis Alejandro Alejandro_x000a_Rojas Cruz, Liz Zamira"/>
    <s v="Robles Forero Forero, Julio Junior Junior_x000a_Urrego Diaz Diaz, Tania Alejandra Alejandra"/>
    <s v="Ger Servicio al Cliente - Ger Z5 - Dir Servicio Acueducto y Alcantarillado Z5_x000a_Ger Servicio al Cliente - Ger Z4 - Dir Servicio Acueducto y Alcantarillado Z4_x000a_Ger Servicio al Cliente - Ger Z2 - Dir Servicio Acueducto y Alcantarillado Z2_x000a_Ger Servicio al Cliente - Ger Z3 - Dir Servicio Acueducto y Alcantarillado Z3_x000a_Ger Servicio al Cliente - Ger Z1 - Dir Servicio Acueducto y Alcantarillado Z1"/>
    <s v="1/01/2024"/>
    <s v="31/12/2024"/>
    <s v="Con Autocontrol"/>
    <s v="Con el fin de evidenciar la actividad “Formular y ejecutar proyectos de renovación, rehabilitación y construcción de la infraestructura de tratamiento, redes de conducción y distribución, orientados a prevenir la ocurrencia de eventos que afecten la prestación del servicio de acueducto (calidad, presión, continuidad y cantidad) por fuera de los parámetros establecidos “con medio de verificación “Ficha de Formulación en el SGI Registros asociados a los subprocesos Gestión precontractual y Ejecución contractual “ se adjunta pantallazo de ficha de proyecto DM-4005-007: RENOVACIÓN DE LA LINEA MATRIZ LA LAGUNA MONTEBLANCO NUEVA, el cual se actualiza su maduración durante el presente año 2024. La contratación se tiene prevista desarrolalr durante el año 2025, po rlo tanto únicamente se p´resentan evidencias de la formulación en este caso la actualización de la ficha de formulación en el aplicativo Lotius Notes SGI"/>
    <s v="Con Monitoreo/Seguimiento"/>
    <s v="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_x000a_ Ejecución del control:  Se evidencian las fichas de proyecto en el SGI DM-4005-007: RENOVACIÓN DE LA LINEA MATRIZ LA LAGUNA MONTEBLANCO NUEVA, para Formular y ejecutar proyectos de renovación, rehabilitación y construcción de la infraestructura de tratamiento, redes de conducción y distribución, orientados a prevenir la ocurrencia de eventos que afecten la prestación del servicio de acueducto (calidad, presión, continuidad y cantidad , lo cual cumple con el alcance y medio de verificación definido."/>
    <s v=""/>
    <s v="Control revisado"/>
    <s v="21/01/2025"/>
    <x v="1"/>
    <x v="1"/>
    <m/>
    <m/>
  </r>
  <r>
    <s v="RP-6277"/>
    <x v="18"/>
    <s v="FND-29571"/>
    <s v="R3-MPMA"/>
    <s v="Riesgos de gestión / estratégicos"/>
    <s v="Abierto"/>
    <s v="MPMA-CP20: Verificar las condiciones de las estructuras civiles de la Dirección de Abastecimiento"/>
    <x v="2"/>
    <s v="Verificar las condiciones de las estructuras civiles de la Dirección de Abastecimiento"/>
    <s v="Control Vigente"/>
    <s v="Informe de Instrumentación mensual, contrato de monitoreo de la instrumentación geotécnica"/>
    <s v="Flantermesk Pineda Pineda, Laura Leonor Leonor_x000a_Moncada Barragan Barragan, Johanna Lizeth Lizeth_x000a_Sierra Sanchez Sanchez, Steven Alberto Alberto"/>
    <s v="Robles Forero Forero, Julio Junior Junior_x000a_Urrego Diaz Diaz, Tania Alejandra Alejandra"/>
    <s v="Ger Sistema Maestro - Dir Abastecimiento"/>
    <s v="1/01/2024"/>
    <s v="31/12/2024"/>
    <s v="Con Autocontrol"/>
    <s v="Según lo comentado en los autocontroles anteriores, Se inició la maduración del nuevo Contrato incluyendo solicitud de cotizaciones, aprobación de presupuesto, luego trámite de vigencias Futuras, estructuración de términos de referencia y posteriormente radicación del proceso en Contratación y Compras. "/>
    <s v="Con Monitoreo/Seguimiento"/>
    <s v=" 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_x000a_ Ejecución del control: Se evidencia INFORME TÉCNICO DE INSTRUMENTACIÓN MENSUAL No.25 FEBRERO - MARZO DE 2024  del contrato  1-05-25300-1502-2021, dando cumplimiento al alcance y medio de verificación definido"/>
    <s v=""/>
    <s v="Control revisado"/>
    <s v="21/01/2025"/>
    <x v="1"/>
    <x v="1"/>
    <m/>
    <m/>
  </r>
  <r>
    <s v="RP-6280"/>
    <x v="18"/>
    <s v="FND-29571"/>
    <s v="R3-MPMA"/>
    <s v="Riesgos de gestión / estratégicos"/>
    <s v="Abierto"/>
    <s v="MPMA-CP21: Gestión oportuna de las solicitudes de servicios a las APS"/>
    <x v="2"/>
    <s v="Gestión oportuna de las solicitudes de servicios a las APS"/>
    <s v="Control Vigente"/>
    <s v="Aviso SAP _x000a_MPEE0204F01 Solicitud de avisos SAP"/>
    <s v="Agudelo Cruz Cruz, Gina Paola Paola_x000a_Arenas Ramirez, Paola Andrea_x000a_Flantermesk Pineda Pineda, Laura Leonor Leonor_x000a_Lopez Lopez Lopez, Jose Gilberto Gilberto_x000a_Martinez Morales, Angela Maria_x000a_Moncada Barragan Barragan, Johanna Lizeth Lizeth_x000a_Penagos Cortes Cortes, Luis Alejandro Alejandro_x000a_Rojas Cruz, Liz Zamira_x000a_Sierra Sanchez Sanchez, Steven Alberto Alberto"/>
    <s v="Robles Forero Forero, Julio Junior Junior_x000a_Urrego Diaz Diaz, Tania Alejandra Alejandra"/>
    <s v="Ger Servicio al Cliente - Ger Z5 - Dir Servicio Acueducto y Alcantarillado Z5_x000a_Ger Servicio al Cliente - Ger Z4 - Dir Servicio Acueducto y Alcantarillado Z4_x000a_Ger Servicio al Cliente - Ger Z2 - Dir Servicio Acueducto y Alcantarillado Z2_x000a_Ger Servicio al Cliente - Ger Z3 - Dir Servicio Acueducto y Alcantarillado Z3_x000a_Ger Servicio al Cliente - Ger Z1 - Dir Servicio Acueducto y Alcantarillado Z1"/>
    <s v="1/01/2024"/>
    <s v="31/12/2024"/>
    <s v="Con Autocontrol"/>
    <s v="Con el fin de evidenciar la actividad “Gestión oportuna de las solicitudes de servicios a las APS  “con medio de verificación “Aviso SAP MPEE0204F01 Solicitud de avisos SAP “ se adjunta pantallazo de Aviso SAP 4000375412 dirigido a la Dirección Servicios de Electromecánica con texto: BYPASS JALISCO - NO REGULA SET POINT, Lo anterior en el marco del Acuerdo de Servicios Compartidos con DSE adjunto"/>
    <s v="Con Monitoreo/Seguimiento"/>
    <s v="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_x000a_ Ejecución del control: Se evidencia desde la Dirección de Red Matriz la solicitud de aviso SAP  4000375412 dirigido a la Dirección Servicios de Electromecánica con texto: BYPASS JALISCO - NO REGULA SET POINT , con fecha de 03.09.2024, con lo cual da cumplimento al control "/>
    <s v=""/>
    <s v="Control revisado"/>
    <s v="21/01/2025"/>
    <x v="1"/>
    <x v="1"/>
    <m/>
    <m/>
  </r>
  <r>
    <s v="RP-6281"/>
    <x v="18"/>
    <s v="FND-29571"/>
    <s v="R3-MPMA"/>
    <s v="Riesgos de gestión / estratégicos"/>
    <s v="Abierto"/>
    <s v="MPMA-CP22: Seguimiento diario de la disponibilidad de productos químicos en bodega de las PTAP, según los stock mínimos definidos"/>
    <x v="2"/>
    <s v="Seguimiento diario de la disponibilidad de productos químicos en bodega de las PTAP, según los stock mínimos definidos"/>
    <s v="Control Vigente"/>
    <s v="1. MPMA0214F02 Control Diario De Operación Planta Tibitoc_x000a_2. MPMA0211F01 Control Diario De Operación planta wiesner _x000a_3. MPMA0212F01 Control Diario De Operación Planta El Dorado_x000a_4. MPMA0205F01 Informe Diario De Operación La Laguna_x000a_5. MPMA0206F01 Control Diario De OperaciónPlanta De Tratamiento Vitelma _x000a_6. MPMA0210F01 Control Diario De Operación Planta Yomasa"/>
    <s v="Flantermesk Pineda Pineda, Laura Leonor Leonor_x000a_Moncada Barragan Barragan, Johanna Lizeth Lizeth_x000a_Sierra Sanchez Sanchez, Steven Alberto Alberto"/>
    <s v="Robles Forero Forero, Julio Junior Junior_x000a_Urrego Diaz Diaz, Tania Alejandra Alejandra"/>
    <s v="Ger Sistema Maestro - Dir Abastecimiento"/>
    <s v="1/01/2024"/>
    <s v="31/12/2024"/>
    <s v="Con Autocontrol"/>
    <s v="Según lo acordado y definido para el presente control, se realiza su reporte:_x000a_ _x000a_Descripción del Control: El presente control tiene como objetivo verificar la disponibilidad de productos químicos en las bodegas de las Plantas de Tratamiento de Agua Potable (PTAP), según los stocks mínimos definidos. Para ello, se registra en el formato de control las cantidades utilizadas de productos químicos en el proceso de tratamiento._x000a_ _x000a_Frecuencia: El seguimiento a la disponibilidad se realiza diariamente, conforme a lo establecido en cada procedimiento de las Plantas de Tratamiento._x000a_ _x000a_Responsable: El responsable del seguimiento es el Profesional Especializado 021, jefe de tratamiento de cada una de las PTAP de la Dirección de Abastecimiento._x000a_ _x000a_Metodología de Aplicación: El seguimiento se realiza de manera directa en las plantas y bodegas de almacenamiento._x000a_ _x000a_Criterio de Aceptación: Teniendo en cuenta la capacidad de almacenamiento de cada una de las bodegas dispuestas en cada planta de tratamiento, se define que la cantidad mínima de productos químicos esenciales debe estar acorde a lo descrito en las políticas de operación de los procedimientos de las PTAP._x000a_ _x000a_Se adjunta como soporte los siguientes Registros:_x000a_ _x000a_1. Evidencia formato MPMA0214F02 Control Diario De Operación Planta Tibitoc (14/11/2024), se carga un registro aleatorio para el último corte._x000a_2. Evidencia del formato MPMA0211F01 Control Diario De Operación planta Wiesner (17/11/2024), se carga un registro aleatorio para el último corte._x000a_3. Evidencia del formato MPMA0212F01 Control Diario De Operación Planta El Dorado (01/11/2024), se carga un registro aleatorio para el último corte._x000a_4. Evidencia formato MPMA0205F01 Informe Diario De Operación La Laguna (28/11/2024), se carga un registro aleatorio para el último corte._x000a_5. No se reporta el formato de evidencia MPMA0205F01 Informe Diario De Operación Planta De Tratamiento Vitelma teniendo en cuenta que no opero en el último corte._x000a_6. Evidencia del formato MPMA0210F01 Control Diario De Operación Planta Yomasa (25/11/2024), se carga un registro aleatorio para el último corte."/>
    <s v="Con Monitoreo/Seguimiento"/>
    <s v="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_x000a_ Ej1ecución del control:  Se evidencia el cargue aleatorio de los formatos de controles diarios de operación de las PTAP: Tibitoc, Wiesner, El Dorado, Laguna, Yomasa. No se presenta evidencia de planta Vitelma, teniendo en cuenta que no operó durante el ultimo corte. En los soportes cargados se evidencia el seguimiento al consumo de productos químicos. Lo anterior, cumple con el medio de verificación (evidencia) definido en el control."/>
    <s v=""/>
    <s v="Control revisado"/>
    <s v="21/01/2025"/>
    <x v="1"/>
    <x v="1"/>
    <m/>
    <m/>
  </r>
  <r>
    <s v="RP-6282"/>
    <x v="18"/>
    <s v="FND-29571"/>
    <s v="R3-MPMA"/>
    <s v="Riesgos de gestión / estratégicos"/>
    <s v="Abierto"/>
    <s v="MPMA-CP23: Detectar posibles fallos y defectos de maquinaria en las etapas incipientes, con el fin de evitar fallos de mayor relevancia durante su funcionamiento"/>
    <x v="2"/>
    <s v="Detectar posibles fallos y defectos de maquinaria en las etapas incipientes, con el fin de evitar fallos de mayor relevancia durante su funcionamiento"/>
    <s v="Control Vigente"/>
    <s v="1. MPMA0308F21 Programa de Mantenimiento Plantas de tratamiento_x000a_2. MPMA0308F04 Control ordenesde de Trabajo de Mantenimiento_x000a_3. MPMA0308F09  Control de necesidades para mantenimiento"/>
    <s v="Flantermesk Pineda Pineda, Laura Leonor Leonor_x000a_Moncada Barragan Barragan, Johanna Lizeth Lizeth_x000a_Sierra Sanchez Sanchez, Steven Alberto Alberto"/>
    <s v="Robles Forero Forero, Julio Junior Junior_x000a_Urrego Diaz Diaz, Tania Alejandra Alejandra"/>
    <s v="Ger Sistema Maestro - Dir Abastecimiento"/>
    <s v="1/01/2024"/>
    <s v="31/12/2024"/>
    <s v="Con Autocontrol"/>
    <s v="Para este corte de 2024, se cargan las evidencias para el presente control en el cual se evidencia la planificación de los mantenimientos y el seguimiento al mismo para evitar fallos de mayor impacto:_x000a_ _x000a_1. MPMM0601F1 7Programa de Mantenimiento Plantas de tratamiento, Dorado, Wiesner y Tibitoc._x000a_2. MPMM0601F02 Control ordenes de Trabajo de Mantenimiento sistema sur y Tibitoc_x000a_3. MPMM0601F05 Control de necesidades de mantenimiento sistema Sur"/>
    <s v="Con Monitoreo/Seguimiento"/>
    <s v="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_x000a_ Ejecución del control: Se evidencia el cargue de los programas de mantenimiento MPMM0601F17 Programa de Mantenimiento Plantas de tratamiento (Dorado, Wiesner y Tibitoc), los cuales no se encuentran firmados. Se evidencia los documentos MPMM0601F02 Control ordenes de Trabajo de Mantenimiento sistema sur y Tibitoc, MPMM0601F05 Control de necesidades de mantenimiento sistema sur. Las evidencias presentadas cumplen con el medio de verificación definido para el control y período de monitoreo. "/>
    <s v=""/>
    <s v="Control revisado"/>
    <s v="21/01/2025"/>
    <x v="1"/>
    <x v="1"/>
    <m/>
    <m/>
  </r>
  <r>
    <s v="RP-6286"/>
    <x v="18"/>
    <s v="FND-29572"/>
    <s v="R4-MPMA"/>
    <s v="Riesgos de gestión / estratégicos"/>
    <s v="Abierto"/>
    <s v="MPMA-CP25: Monitorear el comportamiento de la sectorización en redes matrices y la subsectorización en las redes menores"/>
    <x v="2"/>
    <s v="Monitorear el comportamiento de la sectorización en redes matrices y la subsectorización en las redes menores"/>
    <s v="Control Vigente"/>
    <s v="Reporte de optimización de sectorización hidráulica (según APA)_x000a_MPMA0512F01 “Revisión de Válvulas de Cierre Permanente”_x000a_MPMA0512F03 Prueba de Estanqueidad_x000a_MPMA0706F01 “Mantenimiento, verificación, optimización y aseguramiento de divisorias de servicio”"/>
    <s v="Agudelo Cruz Cruz, Gina Paola Paola_x000a_Arenas Ramirez, Paola Andrea_x000a_Lopez Lopez Lopez, Jose Gilberto Gilberto_x000a_Martinez Morales, Angela Maria_x000a_Penagos Cortes Cortes, Luis Alejandro Alejandro_x000a_Rojas Cruz, Liz Zamira"/>
    <s v="Robles Forero Forero, Julio Junior Junior_x000a_Urrego Diaz Diaz, Tania Alejandra Alejandra"/>
    <s v="Ger Servicio al Cliente - Ger Z5 - Dir Servicio Acueducto y Alcantarillado Z5_x000a_Ger Servicio al Cliente - Ger Z4 - Dir Servicio Acueducto y Alcantarillado Z4_x000a_Ger Servicio al Cliente - Ger Z2 - Dir Servicio Acueducto y Alcantarillado Z2_x000a_Ger Servicio al Cliente - Ger Z3 - Dir Servicio Acueducto y Alcantarillado Z3_x000a_Ger Servicio al Cliente - Ger Z1 - Dir Servicio Acueducto y Alcantarillado Z1"/>
    <s v="1/01/2024"/>
    <s v="31/12/2024"/>
    <s v="Con Autocontrol"/>
    <s v="Se adjunta formato Revisión VCP de fecha 29 de noviembre de 2024 en el cual se registran operaciones de veriificación en 3 válvulas Carrera 86 por Clale 43,Sur,  Dg 49 Sur por carrera 86 y Calle 58 C Sur con carrera 80 "/>
    <s v="Con Monitoreo/Seguimiento"/>
    <s v="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_x000a_ Ejecución del control: Se evidencia formato Revisión VCP (MA0412F01-02) de fecha 29 de noviembre de 2024 en el cual se registran operaciones de veriificación en 3 válvulas Carrera 86 por Clale 43,Sur,  Dg 49 Sur por carrera 86 y Calle 58 C Sur con carrera 80   _x000a_ Con la información reportada, se concluye que los soportes cargados cumplen parcialmente con el medio de verificación definido, ya que no se adjuntan los siguientes documentos: MPMA0512F03 Prueba de Estanqueidad MPMA0706F01 “Mantenimiento, verificación, optimización y aseguramiento de divisorias de servicio”._x000a_  "/>
    <s v=""/>
    <s v="Control revisado"/>
    <s v="21/01/2025"/>
    <x v="1"/>
    <x v="1"/>
    <m/>
    <m/>
  </r>
  <r>
    <s v="RP-6287"/>
    <x v="18"/>
    <s v="FND-29572"/>
    <s v="R4-MPMA"/>
    <s v="Riesgos de gestión / estratégicos"/>
    <s v="Abierto"/>
    <s v="MPMA-CP26: Realizar la planeación y control de la producción para las diferentes plantas de tratamiento de agua potable, con el fin de cumplir con la demanda de agua requerida por la Dirección Red Matriz."/>
    <x v="2"/>
    <s v="Realizar la planeación y control de la producción para las diferentes plantas de tratamiento de agua potable, con el fin de cumplir con la demanda de agua requerida por la Dirección Red Matriz."/>
    <s v="Control Vigente"/>
    <s v="MPMA0209F13 Planeación anual de la producción_x000a_MPMA0209F10 Informe hídrico - Relación mensual agua captada y suministrada"/>
    <s v="Flantermesk Pineda Pineda, Laura Leonor Leonor_x000a_Moncada Barragan Barragan, Johanna Lizeth Lizeth_x000a_Sierra Sanchez Sanchez, Steven Alberto Alberto"/>
    <s v="Robles Forero Forero, Julio Junior Junior_x000a_Urrego Diaz Diaz, Tania Alejandra Alejandra"/>
    <s v="Ger Sistema Maestro - Dir Abastecimiento"/>
    <s v="1/01/2024"/>
    <s v="31/12/2024"/>
    <s v="Con Autocontrol"/>
    <s v="Según lo acordado y definido para el presente control, se realiza su reporte:_x000a_ _x000a_Descripción del Control:_x000a_El objetivo de este control es supervisar la producción de las plantas de tratamiento de agua potable para asegurar que se cumpla con la demanda de agua establecida por la Dirección Red Matriz._x000a_ _x000a_Frecuencia:_x000a_El seguimiento se realiza diariamente, con un reporte consolidado mensual._x000a_ _x000a_Responsable:_x000a_El Director de Abastecimiento es el encargado de este seguimiento._x000a_ _x000a_Metodología de Aplicación:_x000a_La medición se efectúa directamente en la salida de cada planta, expresada en metros cúbicos (m³)._x000a_ _x000a_Criterio de Aceptación:_x000a_La Dirección de Abastecimiento debe satisfacer la demanda de la Dirección Red Matriz._x000a_ _x000a_Registros Adjuntos:_x000a_ _x000a_MPMA0209F10-02 Informe hídrico del mes de noviembre de 2024"/>
    <s v="Con Monitoreo/Seguimiento"/>
    <s v="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_x000a_ Ejecución del control: Se evidencia el cargue del informe hídrico de agua captada y suministrad, con corte a noviembre de 2024, cumpliendo parcialmente con el medio de verificación, ya que no se evidencia el formato MPMA0209F13 Planeación anual de la producción."/>
    <s v=""/>
    <s v="Control revisado"/>
    <s v="21/01/2025"/>
    <x v="1"/>
    <x v="2"/>
    <m/>
    <m/>
  </r>
  <r>
    <s v="RP-6292"/>
    <x v="18"/>
    <s v="FND-29572"/>
    <s v="R4-MPMA"/>
    <s v="Riesgos de gestión / estratégicos"/>
    <s v="Abierto"/>
    <s v="MPMA-CP27: Monitorear la calidad y los niveles de agua cruda en las PTAP"/>
    <x v="2"/>
    <s v="Monitorear la calidad y los niveles de agua cruda en las PTAP"/>
    <s v="Control Vigente"/>
    <s v="MPMA0214F02 Control Diario De Operación Planta Tibitoc_x000a_MPMA0210F01 Control Diario De Operación Planta Yomasa"/>
    <s v="Flantermesk Pineda Pineda, Laura Leonor Leonor_x000a_Moncada Barragan Barragan, Johanna Lizeth Lizeth_x000a_Sierra Sanchez Sanchez, Steven Alberto Alberto"/>
    <s v="Robles Forero Forero, Julio Junior Junior_x000a_Urrego Diaz Diaz, Tania Alejandra Alejandra"/>
    <s v="Ger Sistema Maestro - Dir Abastecimiento"/>
    <s v="1/01/2024"/>
    <s v="31/12/2024"/>
    <s v="Con Autocontrol"/>
    <s v="Según lo acordado y definido para el presente control, se realiza su reporte:_x000a_ _x000a_Descripción del Control:_x000a_El objetivo de este control es monitorear la calidad y los niveles de agua cruda en las Plantas de Tratamiento de Agua Potable (PTAP)._x000a_ _x000a_Frecuencia:_x000a_El seguimiento se realiza diariamente._x000a_ _x000a_Responsable:_x000a_El Jefe de Tratamiento de cada PTAP es el encargado de este seguimiento._x000a_ _x000a_Metodología de Aplicación:_x000a_La medición se efectúa directamente en la entrada de cada planta y en los puntos de muestreo, expresada en metros cúbicos (m³)._x000a_ _x000a_Criterio de Aceptación:_x000a_Se considera la cantidad de agua captada para el tratamiento y la calidad del agua cruda, según los parámetros establecidos en cada procedimiento de operación de las PTAP._x000a_ _x000a_Registros Adjuntos:_x000a_ _x000a_Evidencia del formato MPMA0214F02 Control Diario de Operación Planta Tibitoc (14/11/2024), se adjunta un registro aleatorio para el último corte._x000a_Evidencia del formato MPMA0210F01 Control Diario de Operación Planta Yomasa (25/11/2024), se adjunta un registro aleatorio para el último corte."/>
    <s v="Con Monitoreo/Seguimiento"/>
    <s v="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_x000a_ Ejecución del control: Se evidencia el monitoreo a la calidad y los niveles de agua cruda de las PTAP Tibitoc y Yomasa, mediante los formatos de control diario de la operación, los cuaes cumplen el medio de verificación definido para el control y el período de monitoreo."/>
    <s v=""/>
    <s v="Control revisado"/>
    <s v="21/01/2025"/>
    <x v="1"/>
    <x v="1"/>
    <m/>
    <m/>
  </r>
  <r>
    <s v="RP-6293"/>
    <x v="18"/>
    <s v="FND-29572"/>
    <s v="R4-MPMA"/>
    <s v="Riesgos de gestión / estratégicos"/>
    <s v="Abierto"/>
    <s v="MPMA-CP28: Realizar las actividades de mantenimiento a los equipos para asegurar su buen funcionamiento y disponibilidad en los procesos de tratamiento de agua potable"/>
    <x v="2"/>
    <s v="Realizar las actividades de mantenimiento a los equipos para asegurar su buen funcionamiento y disponibilidad en los procesos de tratamiento de agua potable"/>
    <s v="Control Vigente"/>
    <s v="MPMA0308F02 “Programa de Mantenimiento Sistema sur”_x000a_Formato  MPMA0308F05 “Control Ordenes de Trabajo”"/>
    <s v="Flantermesk Pineda Pineda, Laura Leonor Leonor_x000a_Moncada Barragan Barragan, Johanna Lizeth Lizeth_x000a_Sierra Sanchez Sanchez, Steven Alberto Alberto"/>
    <s v="Robles Forero Forero, Julio Junior Junior_x000a_Urrego Diaz Diaz, Tania Alejandra Alejandra"/>
    <s v="Ger Sistema Maestro - Dir Abastecimiento"/>
    <s v="1/01/2024"/>
    <s v="31/12/2024"/>
    <s v="Con Autocontrol"/>
    <s v="Para el segundo trimestre de 2024, se cargan las evidencias para el presente control en el cual se evidencia la planificación de los mantenimientos y el seguimiento al mismo para evitar fallos de mayor impacto:_x000a_ _x000a_1. Programa de Mantenimiento Plantas de tratamiento._x000a_2. Control ordenes de Trabajo de Mantenimiento."/>
    <s v="Con Monitoreo/Seguimiento"/>
    <s v=" 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_x000a_ Ejecución del control: Se evidencian MPMA0308F21 Programa de Mantenimiento Plantas de tratamiento y  MPMM601F02-02 Control ordenes de Trabajo de Mantenimiento plantas de tratamiento, como soporte de la ejecución de las actividades de mantenimiento, los cuales cumplen con el medio de verificación definido para el control y período de monitoreo."/>
    <s v=""/>
    <s v="Control revisado"/>
    <s v="21/01/2025"/>
    <x v="1"/>
    <x v="1"/>
    <m/>
    <m/>
  </r>
  <r>
    <s v="RP-6294"/>
    <x v="18"/>
    <s v="FND-29572"/>
    <s v="R4-MPMA"/>
    <s v="Riesgos de gestión / estratégicos"/>
    <s v="Abierto"/>
    <s v="MPMA-CP29: Monitorear suministro de energía"/>
    <x v="2"/>
    <s v="Monitorear suministro de energía"/>
    <s v="Control Vigente"/>
    <s v="MPMA0214F02_x000a_Control Diario de Operación Planta Tibitoc_x000a__x000a_Bitacora de control"/>
    <s v="Flantermesk Pineda Pineda, Laura Leonor Leonor_x000a_Moncada Barragan Barragan, Johanna Lizeth Lizeth_x000a_Sierra Sanchez Sanchez, Steven Alberto Alberto"/>
    <s v="Robles Forero Forero, Julio Junior Junior_x000a_Urrego Diaz Diaz, Tania Alejandra Alejandra"/>
    <s v="Ger Sistema Maestro - Dir Abastecimiento"/>
    <s v="1/01/2024"/>
    <s v="31/12/2024"/>
    <s v="Con Autocontrol"/>
    <s v="Para este corte, se cargan las evidencias para el presente control en el cual se evidencia el monitoreo al suministro de energía en la planta Tibitoc:_x000a_ _x000a_1. Evidencia formato MPMA0214F02 Control Diario De Operación Planta Tibitoc (14/11/2024), se carga un registro aleatorio para el último corte._x000a_2. Bitácora de la planta Tibitoc, se cargan algunos registros aleatorios para el cuatrimestre."/>
    <s v="Con Monitoreo/Seguimiento"/>
    <s v="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_x000a_ Ejecución del control: Se evidencia MPMA0214F02 Control Diario de Operación 14 Nov Tibitoc y bitácoras de la planta Tibitoc de octubre noviembre, lo cual  cumplen con el alcance y medio de verificación definido "/>
    <s v=""/>
    <s v="Control revisado"/>
    <s v="21/01/2025"/>
    <x v="1"/>
    <x v="1"/>
    <m/>
    <m/>
  </r>
  <r>
    <s v="RP-6254"/>
    <x v="18"/>
    <s v="FND-29569"/>
    <s v="R1-MPMA"/>
    <s v="Riesgos de gestión / estratégicos"/>
    <s v="Abierto"/>
    <s v="MPMA-CP3: Monitorear periódicamente la calidad del agua de las fuentes superficiales, afluentes y embalses"/>
    <x v="2"/>
    <s v="Monitorear periódicamente la calidad del agua de las fuentes superficiales, afluentes y embalses"/>
    <s v="Control Vigente"/>
    <s v="1. Informe limnológico_x000a_2. MPMA0101F01_x000a_Análisis de Informe"/>
    <s v="Flantermesk Pineda Pineda, Laura Leonor Leonor_x000a_Moncada Barragan Barragan, Johanna Lizeth Lizeth_x000a_Sierra Sanchez Sanchez, Steven Alberto Alberto"/>
    <s v="Robles Forero Forero, Julio Junior Junior_x000a_Urrego Diaz Diaz, Tania Alejandra Alejandra"/>
    <s v="Ger de Tecnologia - Dir Servicios Tecnicos_x000a_Gerencia de Tecnologia"/>
    <s v="1/01/2024"/>
    <s v="31/12/2024"/>
    <s v="Con Autocontrol"/>
    <s v="Se adjunta como soporte del seguimiento los documentos_x000a_ _x000a_1. Informe limnológico para el mes de junio y julio de 2024 asociado a las fuentes de Abastecimiento. _x000a_2. Análisis Informe Limnológico "/>
    <s v="Con Monitoreo/Seguimiento"/>
    <s v="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_x000a_ Ejecución del control: Se evidencia el monitoreo a la calidad del agua mediante el informe limnológico del mes de junio y julio de 2024, con su respectivo análisis, el cual  cumple con el medio de verificación definido para el control, pero no corresponden con el período de monitoreo."/>
    <s v=""/>
    <s v="Control revisado"/>
    <s v="21/01/2025"/>
    <x v="1"/>
    <x v="3"/>
    <m/>
    <m/>
  </r>
  <r>
    <s v="RP-6255"/>
    <x v="18"/>
    <s v="FND-29569"/>
    <s v="R1-MPMA"/>
    <s v="Riesgos de gestión / estratégicos"/>
    <s v="Abierto"/>
    <s v="MPMA-CP4: Seguimiento diario de la disponibilidad de productos químicos en bodega de las PTAP, según los stock mínimos definidos"/>
    <x v="2"/>
    <s v="Seguimiento diario de la disponibilidad de productos químicos en bodega de las PTAP, según los stock mínimos definidos"/>
    <s v="Control Vigente"/>
    <s v="1. MPMA0214F02 Control Diario De Operación Planta Tibitoc_x000a_2. MPMA0211F01 Control Diario De Operación planta wiesner _x000a_3. MPMA0212F01 Control Diario De Operación Planta El Dorado_x000a_4. MPMA0205F01 Informe Diario De Operación La Laguna_x000a_5. MPMA0206F01 Control Diario De OperaciónPlanta De Tratamiento Vitelma _x000a_6. MPMA0210F01 Control Diario De Operación Planta Yomasa"/>
    <s v="Flantermesk Pineda Pineda, Laura Leonor Leonor_x000a_Moncada Barragan Barragan, Johanna Lizeth Lizeth_x000a_Sierra Sanchez Sanchez, Steven Alberto Alberto"/>
    <s v="Robles Forero Forero, Julio Junior Junior_x000a_Urrego Diaz Diaz, Tania Alejandra Alejandra"/>
    <s v="Ger Sistema Maestro - Dir Abastecimiento"/>
    <s v="1/01/2024"/>
    <s v="31/12/2024"/>
    <s v="Con Autocontrol"/>
    <s v="Según lo acordado y definido para el presente control, se realiza su reporte:_x000a_ Descripción del Control: El presente control tiene como objetivo verificar la disponibilidad de productos químicos en las bodegas de las Plantas de Tratamiento de Agua Potable (PTAP), según los stocks mínimos definidos. Para ello, se registra en el formato de control las cantidades utilizadas de productos químicos en el proceso de tratamiento._x000a_ Frecuencia: El seguimiento a la disponibilidad se realiza diariamente, conforme a lo establecido en cada procedimiento de las Plantas de Tratamiento._x000a_ Responsable: El responsable del seguimiento es el Profesional Especializado 021, jefe de tratamiento de cada una de las PTAP de la Dirección de Abastecimiento._x000a_ Metodología de Aplicación: El seguimiento se realiza de manera directa en las plantas y bodegas de almacenamiento._x000a_ Criterio de Aceptación: Teniendo en cuenta la capacidad de almacenamiento de cada una de las bodegas dispuestas en cada planta de tratamiento, se define que la cantidad mínima de productos químicos esenciales debe estar acorde a lo descrito en las políticas de operación de los procedimientos de las PTAP._x000a_ Se adjunta como soporte los siguientes Registros: _x000a_ 1. Evidencia formato MPMA0214F02 Control Diario De Operación Planta Tibitoc (14/11/2024), se carga un registro aleatorio para el último corte. 2. Evidencia del formato MPMA0211F01 Control Diario De Operación planta Wiesner (17/11/2024), se carga un registro aleatorio para el último corte. 3. Evidencia del formato MPMA0212F01 Control Diario De Operación Planta El Dorado (01/11/2024), se carga un registro aleatorio para el último corte. 4. Evidencia formato MPMA0205F01 Informe Diario De Operación La Laguna (28/11/2024),  se carga un registro aleatorio para el último corte. 5. No se reporta el formato de evidencia MPMA0205F01 Informe Diario De Operación Planta De Tratamiento Vitelma teniendo en cuenta que no opero en el último corte. 6. Evidencia del formato MPMA0210F01 Control Diario De Operación Planta Yomasa (25/11/2024), se carga un registro aleatorio para el último corte."/>
    <s v="Con Monitoreo/Seguimiento"/>
    <s v="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Este control se encuntra duplicado con el control MPMA-CP22._x000a_ Ejecución del control: Se evidencia el cargue aleatorio de los formatos de controles diarios de operación de las PTAP: Tibitoc, Wiesner, El Dorado, Laguna, Yomasa. No se presenta evidencia de la planta Vitelma, teniendo en cuenta que no operó durante el período. En los soportes cargados se evidencia el seguimiento al consumo de productos químicos. Lo anterior, cumple con el medio de verificación (evidencia) definido en el control._x000a_  "/>
    <s v=""/>
    <s v="Control revisado"/>
    <s v="21/01/2025"/>
    <x v="1"/>
    <x v="1"/>
    <m/>
    <m/>
  </r>
  <r>
    <s v="RP-6256"/>
    <x v="18"/>
    <s v="FND-29569_x000a_FND-29570_x000a_FND-29571_x000a_FND-29572"/>
    <s v="R1-MPMA_x000a_R2-MPMA_x000a_R3-MPMA_x000a_R4-MPMA"/>
    <s v="Riesgos de gestión / estratégicos"/>
    <s v="Abierto"/>
    <s v="MPMA-CP5: Investigación sistemática de fugas a través de Geofonía en las redes y acometidas de acueducto, para detectar y localizar  daños no visibles existentes y llevar a cabo la reparación requerida, con el fin evitar el desperdicio de agua potable"/>
    <x v="2"/>
    <s v="Investigación sistemática de fugas a través de Geofonía en las redes y acometidas de acueducto, para detectar y localizar  daños no visibles existentes y llevar a cabo la reparación requerida, con el fin evitar el desperdicio de agua potable"/>
    <s v="Control Vigente"/>
    <s v="MPMA0715F01 “Reporte de fugas no visibles - Geofonía”"/>
    <s v="Agudelo Cruz Cruz, Gina Paola Paola_x000a_Arenas Ramirez, Paola Andrea_x000a_Martinez Morales, Angela Maria_x000a_Penagos Cortes Cortes, Luis Alejandro Alejandro_x000a_Rojas Cruz, Liz Zamira"/>
    <s v="Robles Forero Forero, Julio Junior Junior_x000a_Urrego Diaz Diaz, Tania Alejandra Alejandra"/>
    <s v="Ger Servicio al Cliente - Ger Z5 - Dir Servicio Acueducto y Alcantarillado Z5_x000a_Ger Servicio al Cliente - Ger Z4 - Dir Servicio Acueducto y Alcantarillado Z4_x000a_Ger Servicio al Cliente - Ger Z2 - Dir Servicio Acueducto y Alcantarillado Z2_x000a_Ger Servicio al Cliente - Ger Z3 - Dir Servicio Acueducto y Alcantarillado Z3_x000a_Ger Servicio al Cliente - Ger Z1 - Dir Servicio Acueducto y Alcantarillado Z1"/>
    <s v="1/01/2024"/>
    <s v="31/12/2024"/>
    <s v="Con Autocontrol"/>
    <s v="Se anexa informe de gestión del contrato de  “Mantenimiento de redes locales de acueducto y alcantarillado en la cobertura de la zona 2 de la EAAB-ESP” que incluye búsqueda de fugas y muestra de boletín de SGO de fugas no visibles."/>
    <s v="Con Monitoreo/Seguimiento"/>
    <s v="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_x000a_ Ejecución del control:  Se evidencia informe de gestión del contrato de  “Mantenimiento de redes locales de acueducto y alcantarillado en la cobertura de la zona 2 de la EAAB-ESP” y boletín de fugas no visibles, que incluye búsqueda de fugas y muestra de boletín de SGO de fugas no visibles.  cumplen con el alcance y medio de verificación definido."/>
    <s v=""/>
    <s v="Control revisado"/>
    <s v="21/01/2025"/>
    <x v="1"/>
    <x v="1"/>
    <m/>
    <m/>
  </r>
  <r>
    <s v="RP-6257"/>
    <x v="18"/>
    <s v="FND-29569"/>
    <s v="R1-MPMA"/>
    <s v="Riesgos de gestión / estratégicos"/>
    <s v="Abierto"/>
    <s v="MPMA-CP6: Verificar las condiciones de las estructuras civiles de la Dirección de Abastecimiento"/>
    <x v="2"/>
    <s v="Verificar las condiciones de las estructuras civiles de la Dirección de Abastecimiento"/>
    <s v="Control Vigente"/>
    <s v="Informe de Instrumentación mensual, contrato de monitoreo de la instrumentación geotécnica"/>
    <s v="Flantermesk Pineda Pineda, Laura Leonor Leonor_x000a_Moncada Barragan Barragan, Johanna Lizeth Lizeth_x000a_Sierra Sanchez Sanchez, Steven Alberto Alberto"/>
    <s v="Robles Forero Forero, Julio Junior Junior_x000a_Urrego Diaz Diaz, Tania Alejandra Alejandra"/>
    <s v="Ger Sistema Maestro - Dir Abastecimiento"/>
    <s v="1/01/2024"/>
    <s v="31/12/2024"/>
    <s v="Con Autocontrol"/>
    <s v="Según lo comentado en los autocontroles anteriores, Se inició la maduración del nuevo Contrato incluyendo solicitud de cotizaciones, aprobación de presupuesto, luego trámite de vigencias Futuras, estructuración de términos de referencia y posteriormente radicación del proceso en Contratación y Compras. "/>
    <s v="Con Monitoreo/Seguimiento"/>
    <s v="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Este control se encuentra duplicado con el control MPMA-CP20._x000a_ Ejecución del control: Se evidencia Informe técnico de instrumentación mensual No.25 febrero - marzo de 2024 del contrato 1-05-25300-1502-2021, se presenta evidencia de ejecución del control durante el período, cumplen con el alcance y medio de verificación definido"/>
    <s v=""/>
    <s v="Control revisado"/>
    <s v="21/01/2025"/>
    <x v="1"/>
    <x v="1"/>
    <m/>
    <m/>
  </r>
  <r>
    <s v="RP-6258"/>
    <x v="18"/>
    <s v="FND-29569"/>
    <s v="R1-MPMA"/>
    <s v="Riesgos de gestión / estratégicos"/>
    <s v="Abierto"/>
    <s v="MPMA-CP7: Lavado de tanques y pilas de muestreo de la Dirección Red Matriz Acueducto"/>
    <x v="2"/>
    <s v="Lavado de tanques y pilas de muestreo de la Dirección Red Matriz Acueducto"/>
    <s v="Control Vigente"/>
    <s v="Formato MPMA0603F02 Inspección De Lavado De Tanques_x000a_Formato MPFB0201F27 Informe De Gestión De Contrato o Convenio (Contrato de lavado de tanques)"/>
    <s v="Lopez Lopez Lopez, Jose Gilberto Gilberto"/>
    <s v="Robles Forero Forero, Julio Junior Junior_x000a_Urrego Diaz Diaz, Tania Alejandra Alejandra"/>
    <s v="Ger Sistema Maestro - Dir Red Matriz Acueducto"/>
    <s v="1/01/2024"/>
    <s v="31/12/2024"/>
    <s v="Con Autocontrol"/>
    <s v="Con el fin de evidenciar la actividad lavado de tanques y pilas de muestreo de la dirección red matriz acueducto con medio de verificación: formato MPMA0603F02 inspección de lavado de tanques formato MPFB0201f27  se adjunta informe del mes de Septiembre  de 2024  para el contrato de obra no. 1- 01-25400-1350-2023  actividades de lavado de tanques de almacenamiento y obras de mantenimiento y reparaciones locativas de tanques, estaciones de bombeo, estructuras de control, estaciones reductoras de presión de la Empresa de Acueducto y Alcantarillado De Bogotá-ESP "/>
    <s v="Con Monitoreo/Seguimiento"/>
    <s v="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_x000a_ Ejecución del control: ]Se evidencia Informe de gestión de contrato o convenio 01-01-25400-1351-2023, con alcance del presente contrato incluye las actividades de lavado de tanques de almacenamiento, podas de zonas verdes, lavado interno y externo de estaciones, reparaciones locativas de estaciones de bombeo, estructuras de control y estaciones reductoras de presión pertenecientes a la Empresa de Acueducto y Alcantarillado de Bogotá  Sin embargo, no se adjunta el Formato MPMA0603F02 Inspección De Lavado De Tanques."/>
    <s v=""/>
    <s v="Control revisado"/>
    <s v="21/01/2025"/>
    <x v="1"/>
    <x v="1"/>
    <m/>
    <m/>
  </r>
  <r>
    <s v="RP-6259"/>
    <x v="18"/>
    <s v="FND-29569_x000a_FND-29572"/>
    <s v="R1-MPMA_x000a_R4-MPMA"/>
    <s v="Riesgos de gestión / estratégicos"/>
    <s v="Abierto"/>
    <s v="MPMA-CP8: Realizar la gestión metrológica de los equipos de medición que impactan los resultados del monitoreo de los sistemas de control"/>
    <x v="2"/>
    <s v="Realizar la gestión metrológica de los equipos de medición que impactan los resultados del monitoreo de los sistemas de control"/>
    <s v="Control Vigente"/>
    <s v="MPMA0309F08 Plan Metrologia Instrumentación en línea  en PTAP_x000a_MPMA0309F05 Informe de verificacion metrologica para equipos en línea"/>
    <s v="Flantermesk Pineda Pineda, Laura Leonor Leonor_x000a_Moncada Barragan Barragan, Johanna Lizeth Lizeth_x000a_Sierra Sanchez Sanchez, Steven Alberto Alberto"/>
    <s v="Robles Forero Forero, Julio Junior Junior_x000a_Urrego Diaz Diaz, Tania Alejandra Alejandra"/>
    <s v="Ger Sistema Maestro - Dir Red Matriz Acueducto"/>
    <s v="1/01/2024"/>
    <s v="31/12/2024"/>
    <s v="Con Autocontrol"/>
    <s v="Se adjuntan los soportes asociados al plan de metrología para instrumentación línea y el informe de verificación metrológica para equipos en línea para la vigencia en curso._x000a_ _x000a_1. Programa de Metrología PTAP 2024_x000a_ _x000a_2. Informes de Verificación metrológica del trimestre."/>
    <s v="Con Monitoreo/Seguimiento"/>
    <s v="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_x000a_ Ejecución del control: Se evidencia la gestión metrológica de los equipos mediante una muestra de informes de verificación y de seguimiento, realizados. Al validar los documentos se encontró que ningún informe presenta firma digital ni manuscrita, y no tienen diligenciados los campos de revisó. Adicionalmente, todos corresponden a la planta Tibitoc, por lo que no es posible validar como se ejecutó el control en las demás PTAP.       _x000a_  "/>
    <s v=""/>
    <s v="Control revisado"/>
    <s v="21/01/2025"/>
    <x v="1"/>
    <x v="2"/>
    <m/>
    <m/>
  </r>
  <r>
    <s v="RP-6300"/>
    <x v="18"/>
    <s v="FND-29573"/>
    <s v="R8-MPMA"/>
    <s v="Riesgos de ambiental"/>
    <s v="Abierto"/>
    <s v="MPMA-CC34: Gestionar integralmente los lodos generados en actividades de potabilización"/>
    <x v="0"/>
    <s v="Gestionar integralmente los lodos generados en actividades de potabilización"/>
    <s v="Control Vigente"/>
    <s v="MPMI0303F43 Generación de lodos por obras o actividades ejecutadas"/>
    <s v="Flantermesk Pineda Pineda, Laura Leonor Leonor_x000a_Moncada Barragan Barragan, Johanna Lizeth Lizeth_x000a_Sierra Sanchez Sanchez, Steven Alberto Alberto"/>
    <s v="Robles Forero Forero, Julio Junior Junior_x000a_Urrego Diaz Diaz, Tania Alejandra Alejandra"/>
    <s v="Ger Sistema Maestro - Dir Abastecimiento"/>
    <s v="1/01/2024"/>
    <s v="31/12/2024"/>
    <s v="Con Autocontrol"/>
    <s v="Según lo acordado y definido para el presente control, se realiza su reporte:_x000a_ _x000a_se cargan las evidencias para el control de la generación de lodos en planta:_x000a_ _x000a_1. MPMI0303F43 Generación de lodos por obras o actividades ejecutadas en planta Wiesner para el mes de noviembre de 2024."/>
    <s v="Con Monitoreo/Seguimiento"/>
    <s v="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_x000a_ Ejecución del control: Las evidencias cargadas cumplen con el medio de verificación definido (formato que da cuenta de la generación de lodos en actividades de potabilización)"/>
    <s v=""/>
    <s v="Control revisado"/>
    <s v="15/01/2025"/>
    <x v="1"/>
    <x v="1"/>
    <m/>
    <m/>
  </r>
  <r>
    <s v="RP-6304"/>
    <x v="18"/>
    <s v="FND-29575"/>
    <s v="R10-MPMA"/>
    <s v="Riesgos de ambiental"/>
    <s v="Abierto"/>
    <s v="MPMA-CC38: Implementar acciones de emergencia y contingencia por Acumulación, derrame o escape de sustancias"/>
    <x v="0"/>
    <s v="Implementar acciones de emergencia y contingencia por Acumulación, derrame o escape de sustancias"/>
    <s v="Control Vigente"/>
    <s v="Bitácota de control"/>
    <s v="Flantermesk Pineda Pineda, Laura Leonor Leonor_x000a_Moncada Barragan Barragan, Johanna Lizeth Lizeth_x000a_Sierra Sanchez Sanchez, Steven Alberto Alberto"/>
    <s v="Robles Forero Forero, Julio Junior Junior_x000a_Urrego Diaz Diaz, Tania Alejandra Alejandra"/>
    <s v="Ger Sistema Maestro - Dir Abastecimiento"/>
    <s v="1/01/2024"/>
    <s v="31/12/2024"/>
    <s v="Con Autocontrol"/>
    <s v="Para el presente corte, se cargan las evidencias para el control correspondiente a la bitácora en planta Wiesner, Dorado y Tibitoc la cual se seleccionó de manera aleatoria para los meses de octubre y noviembre, se evidencia que durante el periodo reportado no se presentaron situaciones de emergencia por derrames o escape de sustancias"/>
    <s v="Con Monitoreo/Seguimiento"/>
    <s v="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_x000a_ Ejecución del control: Las evidencias cargadas cumplen con el medio de verificación definido (bitácora de control)"/>
    <s v=""/>
    <s v="Control revisado"/>
    <s v="15/01/2025"/>
    <x v="1"/>
    <x v="1"/>
    <m/>
    <m/>
  </r>
  <r>
    <s v="RP-6306"/>
    <x v="18"/>
    <s v="FND-29577_x000a_FND-29579_x000a_FND-29581"/>
    <s v="R11-MPMA_x000a_R12-MPMA_x000a_R13-MPMA"/>
    <s v="Riesgos de ambiental"/>
    <s v="Abierto"/>
    <s v="MPMA-CC40: Implementar acciones de emergencia y contingencia por Acumulación, derrame o escape de sustancias"/>
    <x v="0"/>
    <s v="Implementar acciones de emergencia y contingencia por Acumulación, derrame o escape de sustancias"/>
    <s v="Control Vigente"/>
    <s v="Bitácota de control"/>
    <s v="Flantermesk Pineda Pineda, Laura Leonor Leonor_x000a_Moncada Barragan Barragan, Johanna Lizeth Lizeth_x000a_Sierra Sanchez Sanchez, Steven Alberto Alberto"/>
    <s v="Robles Forero Forero, Julio Junior Junior_x000a_Urrego Diaz Diaz, Tania Alejandra Alejandra"/>
    <s v="Ger Sistema Maestro - Dir Abastecimiento"/>
    <s v="1/01/2024"/>
    <s v="31/12/2024"/>
    <s v="Con Autocontrol"/>
    <s v="Para el cuarto trimestre de 2024, se cargan las evidencias para el presente control correspondiente a la bitácora en planta Wiesner, Dorado y Tibitoc, la cual se seleccionó de manera aleatoria para los meses de octubre y noviembre, se evidencia que durante el periodo reportado no se presentaron situaciones de emergencia por derrames o escape de sustancias"/>
    <s v="Con Monitoreo/Seguimiento"/>
    <s v="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_x000a_ Ejecución del control: Las evidencias cargadas cumplen con el medio de verificación definido (bitácora de control)"/>
    <s v=""/>
    <s v="Control revisado"/>
    <s v="15/01/2025"/>
    <x v="1"/>
    <x v="1"/>
    <m/>
    <m/>
  </r>
  <r>
    <s v="RP-6319"/>
    <x v="18"/>
    <s v="FND-29584_x000a_FND-29586"/>
    <s v="R17-MPMA_x000a_R19-MPMA"/>
    <s v="Riesgos de ambiental"/>
    <s v="Abierto"/>
    <s v="MPMA-CC45: Reparación de daños, escape o fugas de red de acometidas y accesorios"/>
    <x v="0"/>
    <s v="Reparación de daños, escape o fugas de red de acometidas y accesorios"/>
    <s v="Control Vigente"/>
    <s v="MPMA0704F01 “Boletín de daños”"/>
    <s v="Agudelo Cruz Cruz, Gina Paola Paola_x000a_Arenas Ramirez, Paola Andrea_x000a_Martinez Morales, Angela Maria_x000a_Penagos Cortes Cortes, Luis Alejandro Alejandro_x000a_Rojas Cruz, Liz Zamira"/>
    <s v="Robles Forero Forero, Julio Junior Junior_x000a_Urrego Diaz Diaz, Tania Alejandra Alejandra"/>
    <s v="Ger Servicio al Cliente - Ger Z5 - Dir Servicio Acueducto y Alcantarillado Z5_x000a_Ger Servicio al Cliente - Ger Z4 - Dir Servicio Acueducto y Alcantarillado Z4_x000a_Ger Servicio al Cliente - Ger Z2 - Dir Servicio Acueducto y Alcantarillado Z2_x000a_Ger Servicio al Cliente - Ger Z3 - Dir Servicio Acueducto y Alcantarillado Z3_x000a_Ger Servicio al Cliente - Ger Z1 - Dir Servicio Acueducto y Alcantarillado Z1"/>
    <s v="1/01/2024"/>
    <s v="31/12/2024"/>
    <s v="Con Autocontrol"/>
    <s v="Durante el periodo no se activó el control correctivo porque no se materializo la consecuencia identificada"/>
    <s v="Con Monitoreo/Seguimiento"/>
    <s v="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_x000a_ Ejecución del control: No se carga de evidencia de la ejecución del control (no se identificaron reparaciones de daños, escapes o fugas de red)"/>
    <s v=""/>
    <s v="Control revisado"/>
    <s v="15/01/2025"/>
    <x v="1"/>
    <x v="0"/>
    <s v="Al ser control correctivo, no se requirió aplicar"/>
    <m/>
  </r>
  <r>
    <s v="RP-6316"/>
    <x v="18"/>
    <s v="FND-29585"/>
    <s v="R18-MPMA"/>
    <s v="Riesgos de ambiental"/>
    <s v="Abierto"/>
    <s v="MPMA-CC46: Lavado de redes atraves de apertura de hidrantes"/>
    <x v="0"/>
    <s v="Lavado de redes atraves de apertura de hidrantes"/>
    <s v="Control Vigente"/>
    <s v="MPMA0713F01 Lavado de pilas"/>
    <s v="Agudelo Cruz Cruz, Gina Paola Paola_x000a_Arenas Ramirez, Paola Andrea_x000a_Martinez Morales, Angela Maria_x000a_Penagos Cortes Cortes, Luis Alejandro Alejandro_x000a_Rojas Cruz, Liz Zamira"/>
    <s v="Robles Forero Forero, Julio Junior Junior_x000a_Urrego Diaz Diaz, Tania Alejandra Alejandra"/>
    <s v="Ger Servicio al Cliente - Ger Z5 - Dir Servicio Acueducto y Alcantarillado Z5_x000a_Ger Servicio al Cliente - Ger Z4 - Dir Servicio Acueducto y Alcantarillado Z4_x000a_Ger Servicio al Cliente - Ger Z2 - Dir Servicio Acueducto y Alcantarillado Z2_x000a_Ger Servicio al Cliente - Ger Z3 - Dir Servicio Acueducto y Alcantarillado Z3_x000a_Ger Servicio al Cliente - Ger Z1 - Dir Servicio Acueducto y Alcantarillado Z1"/>
    <s v="1/01/2024"/>
    <s v="31/12/2024"/>
    <s v="Con Autocontrol"/>
    <s v="Durante el periodo no se activó el control correctivo, ya que no se materializo la consecuencia identificada     "/>
    <s v="Con Monitoreo/Seguimiento"/>
    <s v="Diseño del control: La redacción del control no cumple con los parámetros definidos en la metodología de administración de riesgos vigente, ya que la redacción debe contener de manera explicita la descripción, frecuencia, responsable, metodología de aplicación, criterios de aceptación o rechazo, desviaciones y evidencia. Es importante revisar los riesgos del proceso y sus controles y adaptarlos a la metodología vigente y a la Guia del DAFP para la administración de riesgos y diseño de controles. Ejecución del control: De acuerdo con lo registrado en el autocontrol, se indica que no fue necesario activar el control dado que no se materializó el riesgo, lo cual cumple con la definición de control correctivo."/>
    <s v=""/>
    <s v="Control revisado"/>
    <s v="15/01/2025"/>
    <x v="1"/>
    <x v="0"/>
    <s v="Al ser control correctivo, no se requirió aplicar"/>
    <m/>
  </r>
  <r>
    <s v="RP-6317"/>
    <x v="18"/>
    <s v="FND-29585"/>
    <s v="R18-MPMA"/>
    <s v="Riesgos de ambiental"/>
    <s v="Abierto"/>
    <s v="MPMA-CC47: Elaborar la cuantificación de los costos del daño ocasionado por terceros"/>
    <x v="0"/>
    <s v="Elaborar la cuantificación de los costos del daño ocasionado por terceros"/>
    <s v="Control Vigente"/>
    <s v="MPMA0720F01 Acta de levantamiento de informe de daños ocasionados por terceros"/>
    <s v="Agudelo Cruz Cruz, Gina Paola Paola_x000a_Arenas Ramirez, Paola Andrea_x000a_Martinez Morales, Angela Maria_x000a_Penagos Cortes Cortes, Luis Alejandro Alejandro_x000a_Rojas Cruz, Liz Zamira"/>
    <s v="Robles Forero Forero, Julio Junior Junior_x000a_Urrego Diaz Diaz, Tania Alejandra Alejandra"/>
    <s v="Ger Servicio al Cliente - Ger Z5 - Dir Servicio Acueducto y Alcantarillado Z5_x000a_Ger Servicio al Cliente - Ger Z4 - Dir Servicio Acueducto y Alcantarillado Z4_x000a_Ger Servicio al Cliente - Ger Z2 - Dir Servicio Acueducto y Alcantarillado Z2_x000a_Ger Servicio al Cliente - Ger Z3 - Dir Servicio Acueducto y Alcantarillado Z3_x000a_Ger Servicio al Cliente - Ger Z1 - Dir Servicio Acueducto y Alcantarillado Z1"/>
    <s v="1/01/2024"/>
    <s v="31/12/2024"/>
    <s v="Con Autocontrol"/>
    <s v="Durante el periodo no se activó el control correctivo porque no se materializo la consecuencia identificada"/>
    <s v="Con Monitoreo/Seguimiento"/>
    <s v="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_x000a_ Ejecución del control: No se carga de evidencia de la ejecución del control (no se materializó la consecuencia identificada)"/>
    <s v=""/>
    <s v="Control revisado"/>
    <s v="15/01/2025"/>
    <x v="1"/>
    <x v="0"/>
    <s v="Al ser control correctivo, no se requirió aplicar"/>
    <m/>
  </r>
  <r>
    <s v="RP-6321"/>
    <x v="18"/>
    <s v="FND-29587"/>
    <s v="R20-MPMA"/>
    <s v="Riesgos de ambiental"/>
    <s v="Abierto"/>
    <s v="MPMA-CC50: Efectuar visita a campo"/>
    <x v="0"/>
    <s v="Efectuar visita a campo"/>
    <s v="Control Vigente"/>
    <s v="MPMA0710F03 Accionamiento, verificación, mantenimiento y localización de Hidrantes"/>
    <s v="Agudelo Cruz Cruz, Gina Paola Paola_x000a_Arenas Ramirez, Paola Andrea_x000a_Martinez Morales, Angela Maria_x000a_Penagos Cortes Cortes, Luis Alejandro Alejandro_x000a_Rojas Cruz, Liz Zamira"/>
    <s v="Robles Forero Forero, Julio Junior Junior_x000a_Urrego Diaz Diaz, Tania Alejandra Alejandra"/>
    <s v="Ger Servicio al Cliente - Ger Z5 - Dir Servicio Acueducto y Alcantarillado Z5_x000a_Ger Servicio al Cliente - Ger Z4 - Dir Servicio Acueducto y Alcantarillado Z4_x000a_Ger Servicio al Cliente - Ger Z2 - Dir Servicio Acueducto y Alcantarillado Z2_x000a_Ger Servicio al Cliente - Ger Z3 - Dir Servicio Acueducto y Alcantarillado Z3_x000a_Ger Servicio al Cliente - Ger Z1 - Dir Servicio Acueducto y Alcantarillado Z1"/>
    <s v="1/01/2024"/>
    <s v="31/12/2024"/>
    <s v="Con Autocontrol"/>
    <s v="Durante el periodo no se activó el control correctivo porque no se materializo la consecuencia identificada"/>
    <s v="Con Monitoreo/Seguimiento"/>
    <s v="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_x000a_ Ejecución del control: No se carga de evidencia de la ejecución del control (no se requirió para el período)"/>
    <s v=""/>
    <s v="Control revisado"/>
    <s v="15/01/2025"/>
    <x v="1"/>
    <x v="0"/>
    <s v="Al ser control correctivo, no se requirió aplicar"/>
    <m/>
  </r>
  <r>
    <s v="RP-6299"/>
    <x v="18"/>
    <s v="FND-29573"/>
    <s v="R8-MPMA"/>
    <s v="Riesgos de ambiental"/>
    <s v="Abierto"/>
    <s v="MPMA-CP33: Mantener la correcta operacion de los filtros, evitando la generacion de grandes volumenes de lodos."/>
    <x v="2"/>
    <s v="Mantener la correcta operacion de los filtros, evitando la generacion de grandes volumenes de lodos."/>
    <s v="Control Vigente"/>
    <s v="1. MPMA0214F02 Control Diario De Operación Planta Tibitoc_x000a_2. MPMA0211F01 Control Diario De Operación planta wiesner _x000a_3. MPMA0212F01 Control Diario De Operación Planta El Dorado_x000a_4. MPMA0205F01 Informe Diario De Operación La Laguna_x000a_5. MPMA0206F01 Control Diario De OperaciónPlanta De Tratamiento Vitelma _x000a_6. MPMA0210F01 Control Diario De Operación Planta Yomasa"/>
    <s v="Flantermesk Pineda Pineda, Laura Leonor Leonor_x000a_Moncada Barragan Barragan, Johanna Lizeth Lizeth_x000a_Sierra Sanchez Sanchez, Steven Alberto Alberto"/>
    <s v="Robles Forero Forero, Julio Junior Junior_x000a_Urrego Diaz Diaz, Tania Alejandra Alejandra"/>
    <s v="Ger Sistema Maestro - Dir Abastecimiento"/>
    <s v="1/01/2024"/>
    <s v="31/12/2024"/>
    <s v="Con Autocontrol"/>
    <s v="Según lo acordado y definido para el presente control, se realiza su reporte:_x000a_ _x000a_Descripción del Control: El presente control tiene como objetivo mantener la correcta operación de los filtros, evitando la generación de grandes volúmenes de lodos en el proceso de tratamiento._x000a_ _x000a_Frecuencia: El seguimiento a la operación de los filtros se realiza diariamente, conforme a lo establecido en cada procedimiento de las Plantas de Tratamiento._x000a_ _x000a_Responsable: El responsable del seguimiento es el Profesional Especializado 021, jefe de tratamiento de cada una de las PTAP de la Dirección de Abastecimiento. _x000a_ _x000a_Metodología de Aplicación: El seguimiento se realiza de manera directa en las plantas._x000a_ _x000a_Criterio de Aceptación: De acuerdo con las condiciones de operación presentadas para cada filtro en el visualizador del sistema operativo disponible en la pantalla del centro de control de la planta, decide la suspensión, lavado e inicio de operación. Específicamente, las condiciones requeridas para realizar el lavado de los filtros son las siguientes:_x000a_ • Turbiedad del efluente de 0.7 a 1.0 UNT. • Pérdida de carga ≥ 200 cm. • Por mantenimiento._x000a__x000a_ _x000a_Se adjunta como soporte los siguientes Registros:_x000a_ _x000a_1. Evidencia formato MPMA0214F02 Control Diario De Operación Planta Tibitoc (14/11/2024), se carga un registro aleatorio para el último corte._x000a_2. Evidencia del formato MPMA0211F01 Control Diario De Operación planta Wiesner (17/11/2024), se carga un registro aleatorio para el último corte._x000a_3. Evidencia del formato MPMA0212F01 Control Diario De Operación Planta El Dorado (01/11/2024), se carga un registro aleatorio para el último corte._x000a_4. Evidencia formato MPMA0205F01 Informe Diario De Operación La Laguna (28/11/2024), se carga un registro aleatorio para el último corte._x000a_5. No se reporta el formato de evidencia MPMA0205F01 Informe Diario De Operación Planta De Tratamiento Vitelma teniendo en cuenta que no opero en el último corte._x000a_6. Evidencia del formato MPMA0210F01 Control Diario De Operación Planta Yomasa (25/11/2024), se carga un registro aleatorio para el último corte."/>
    <s v="Con Monitoreo/Seguimiento"/>
    <s v="Diseño del control: El control se encuentra diseñado de acuerdo con la metodología establecida en el documento metodológico_x000a_ Ejecución del control: Las evidencias cargadas cumplen con el medio de verificación definido (se aportan informes que permiten llevar el control diario de operación de las plantas)"/>
    <s v=""/>
    <s v="Control revisado"/>
    <s v="15/01/2025"/>
    <x v="1"/>
    <x v="1"/>
    <m/>
    <m/>
  </r>
  <r>
    <s v="RP-6301"/>
    <x v="18"/>
    <s v="FND-29574"/>
    <s v="R9-MPMA"/>
    <s v="Riesgos de ambiental"/>
    <s v="Abierto"/>
    <s v="MPMA-CP35: Controlar el nivel de embalses de acuerdo con las capacidades máximas evitando reboses que causen posibles inundaciones"/>
    <x v="2"/>
    <s v="Controlar el nivel de embalses de acuerdo con las capacidades máximas evitando reboses que causen posibles inundaciones"/>
    <s v="Control Vigente"/>
    <s v="MPMA0209F18 volumen diario de embalses"/>
    <s v="Flantermesk Pineda Pineda, Laura Leonor Leonor_x000a_Moncada Barragan Barragan, Johanna Lizeth Lizeth_x000a_Sierra Sanchez Sanchez, Steven Alberto Alberto"/>
    <s v="Robles Forero Forero, Julio Junior Junior_x000a_Urrego Diaz Diaz, Tania Alejandra Alejandra"/>
    <s v="Ger Sistema Maestro - Dir Abastecimiento"/>
    <s v="1/01/2024"/>
    <s v="31/12/2024"/>
    <s v="Con Autocontrol"/>
    <s v="Se cargan las evidencias para el presente control donde se evidencia el seguimiento a los niveles de embalses:_x000a_ _x000a_1. MPMA0209F18 volumen diario de embalses de los meses de octubre y noviembre de 2024"/>
    <s v="Con Monitoreo/Seguimiento"/>
    <s v="Diseño del control: El control se encuentra diseñado de acuerdo con la metodología establecida en el documento metodológico_x000a_ Ejecución del control: Las evidencias cargadas cumplen con el medio de verificación definido (se aportan matrices que permiten llevar el control del volumen diario de los embalses)"/>
    <s v=""/>
    <s v="Control revisado"/>
    <s v="15/01/2025"/>
    <x v="1"/>
    <x v="1"/>
    <m/>
    <m/>
  </r>
  <r>
    <s v="RP-6302"/>
    <x v="18"/>
    <s v="FND-29575"/>
    <s v="R10-MPMA"/>
    <s v="Riesgos de ambiental"/>
    <s v="Abierto"/>
    <s v="MPMA-CP36: Disposición de los RESPEL en zonas de acopio adecuadas (canecas, diques, estibas o bandejas de contención antiderrame) en las PTAP evitando posibles derrames o escapes de sustancias químicas sobre el suelo"/>
    <x v="2"/>
    <s v="Disposición de los RESPEL en zonas de acopio adecuadas (canecas, diques, estibas o bandejas de contención antiderrame) en las PTAP evitando posibles derrames o escapes de sustancias químicas sobre el suelo"/>
    <s v="Control Vigente"/>
    <s v="Correo Electronico - Formato MPMI0304F04 Generación de residuos peligrosos (RESPEL) – Gestión parcial"/>
    <s v="Flantermesk Pineda Pineda, Laura Leonor Leonor_x000a_Moncada Barragan Barragan, Johanna Lizeth Lizeth_x000a_Sierra Sanchez Sanchez, Steven Alberto Alberto"/>
    <s v="Robles Forero Forero, Julio Junior Junior_x000a_Urrego Diaz Diaz, Tania Alejandra Alejandra"/>
    <s v="Ger Sistema Maestro - Dir Abastecimiento"/>
    <s v="1/01/2024"/>
    <s v="31/12/2024"/>
    <s v="Con Autocontrol"/>
    <s v="Para el presente corte, se cargan las evidencias para el control correspondientes a la solicitud de recolección de residuos peligrosos en planta a la gerencia corporativa ambiental, de acuerdo con el procedimiento de gestion integral de residuos. Adicionalmente se reporta el formato MPMI0303F01-01 de registro y despacho de respel de planta wiesner "/>
    <s v="Con Monitoreo/Seguimiento"/>
    <s v="Diseño del control: El control se encuentra diseñado de acuerdo con la metodología establecida en el documento metodológico_x000a_ Ejecución del control: Las evidencias cargadas cumplen con el medio de verificación definido (pantallazo correo electrónico para gestión de RESPEL a la GCA y formato respectivo)"/>
    <s v=""/>
    <s v="Control revisado"/>
    <s v="15/01/2025"/>
    <x v="1"/>
    <x v="1"/>
    <m/>
    <m/>
  </r>
  <r>
    <s v="RP-6303"/>
    <x v="18"/>
    <s v="FND-29575"/>
    <s v="R10-MPMA"/>
    <s v="Riesgos de ambiental"/>
    <s v="Abierto"/>
    <s v="MPMA-CP37: Realizar revisiones periódicas al  almacenamiento de sustancias químicas en cada una de las PTAP, para evitar posible derrames o escapes sobre el recurso suelo"/>
    <x v="2"/>
    <s v="Realizar revisiones periódicas al  almacenamiento de sustancias químicas en cada una de las PTAP, para evitar posible derrames o escapes sobre el recurso suelo"/>
    <s v="Control Vigente"/>
    <s v="Fichas de datos de seguridad"/>
    <s v="Flantermesk Pineda Pineda, Laura Leonor Leonor_x000a_Moncada Barragan Barragan, Johanna Lizeth Lizeth_x000a_Sierra Sanchez Sanchez, Steven Alberto Alberto"/>
    <s v="Robles Forero Forero, Julio Junior Junior_x000a_Urrego Diaz Diaz, Tania Alejandra Alejandra"/>
    <s v="Ger Sistema Maestro - Dir Abastecimiento"/>
    <s v="1/01/2024"/>
    <s v="31/12/2024"/>
    <s v="Con Autocontrol"/>
    <s v="Para el presente corte, se cargan las evidencias correspondientes a las fichas de datos de seguridad, como control y seguimiento a las sustancias químicas que ingresan a planta."/>
    <s v="Con Monitoreo/Seguimiento"/>
    <s v="Diseño del control: El control se encuentra diseñado de acuerdo con la metodología establecida en el documento metodológico_x000a_ Ejecución del control: Las evidencias cargadas cumplen con el medio de verificación definido (fichas de datos de seguridad)"/>
    <s v=""/>
    <s v="Control revisado"/>
    <s v="15/01/2025"/>
    <x v="1"/>
    <x v="1"/>
    <m/>
    <m/>
  </r>
  <r>
    <s v="RP-6305"/>
    <x v="18"/>
    <s v="FND-29576"/>
    <s v="R11-MPMA"/>
    <s v="Riesgos de ambiental"/>
    <s v="Abierto"/>
    <s v="MPMA-CP39: Controlar la generacion de residuos peligros en las PTAP que puedan generar situaciones de emergencia"/>
    <x v="2"/>
    <s v="Controlar la generacion de residuos peligros en las PTAP que puedan generar situaciones de emergencia"/>
    <s v="Control Vigente"/>
    <s v="MPMI0303F03 Gestión Integral Respel"/>
    <s v="Flantermesk Pineda Pineda, Laura Leonor Leonor_x000a_Moncada Barragan Barragan, Johanna Lizeth Lizeth_x000a_Sierra Sanchez Sanchez, Steven Alberto Alberto"/>
    <s v="Robles Forero Forero, Julio Junior Junior_x000a_Urrego Diaz Diaz, Tania Alejandra Alejandra"/>
    <s v="Ger Sistema Maestro - Dir Abastecimiento"/>
    <s v="1/01/2024"/>
    <s v="31/12/2024"/>
    <s v="Con Autocontrol"/>
    <s v="Durante el periodo de informe, no se han generado residuos peligrosos en las plantas de tratamiento producto de situaciones de emergencia. "/>
    <s v="Con Monitoreo/Seguimiento"/>
    <s v="Diseño del control: El control se encuentra diseñado de acuerdo con la metodología establecida en el documento metodológico_x000a_ Ejecución del control: No se carga de evidencia de la ejecución del control (no se requirió para el período)"/>
    <s v=""/>
    <s v="Control revisado"/>
    <s v="15/01/2025"/>
    <x v="1"/>
    <x v="0"/>
    <m/>
    <m/>
  </r>
  <r>
    <s v="RP-6307"/>
    <x v="18"/>
    <s v="FND-29578"/>
    <s v="R12-MPMA"/>
    <s v="Riesgos de ambiental"/>
    <s v="Abierto"/>
    <s v="MPMA-CP41: Controlar la generación de lodos en las PTAP e implementar el manejo integral de los mismos"/>
    <x v="2"/>
    <s v="Controlar la generación de lodos en las PTAP e implementar el manejo integral de los mismos"/>
    <s v="Control Vigente"/>
    <s v="MPMI0303F43 Generación de lodos por obras o actividades ejecutadas"/>
    <s v="Flantermesk Pineda Pineda, Laura Leonor Leonor_x000a_Moncada Barragan Barragan, Johanna Lizeth Lizeth_x000a_Sierra Sanchez Sanchez, Steven Alberto Alberto"/>
    <s v="Robles Forero Forero, Julio Junior Junior_x000a_Urrego Diaz Diaz, Tania Alejandra Alejandra"/>
    <s v="Ger Sistema Maestro - Dir Abastecimiento"/>
    <s v="1/01/2024"/>
    <s v="31/12/2024"/>
    <s v="Con Autocontrol"/>
    <s v="Según lo acordado y definido para el presente control, se realiza su reporte:_x000a_ _x000a_Se cargan las evidencias para el control de la generación de lodos en planta:_x000a_ _x000a_1. MPMI0303F43 Generación de lodos por obras o actividades ejecutadas en planta Wiesner para el mes de noviembre de 2024"/>
    <s v="Con Monitoreo/Seguimiento"/>
    <s v="Diseño del control: El control se encuentra diseñado de acuerdo con la metodología establecida en el documento metodológico_x000a_ Ejecución del control: Las evidencias cargadas cumplen con el medio de verificación definido (formato que permite realizar el control de la generación de lodos)"/>
    <s v=""/>
    <s v="Control revisado"/>
    <s v="15/01/2025"/>
    <x v="1"/>
    <x v="1"/>
    <m/>
    <m/>
  </r>
  <r>
    <s v="RP-6309"/>
    <x v="18"/>
    <s v="FND-29580"/>
    <s v="R13-MPMA"/>
    <s v="Riesgos de ambiental"/>
    <s v="Abierto"/>
    <s v="MPMA-CP42: Control de emisiones atmosféricas  producto de escapes o fugas de sustancias químicas durante el tratamiento en las PTAP"/>
    <x v="2"/>
    <s v="Control de emisiones atmosféricas  producto de escapes o fugas de sustancias químicas durante el tratamiento en las PTAP"/>
    <s v="Control Vigente"/>
    <s v="1. MPMA0214F02 Control Diario De Operación Planta Tibitoc_x000a_2. MPMA0211F01 Control Diario De Operación planta wiesner _x000a_3. MPMA0214F06 informe mensual productos químicos  _x000a_4. MPMA0205F01 Informe Diario De Operación La Laguna_x000a_5. MPMA0206F01 Control Diario De OperaciónPlanta De Tratamiento Vitelma _x000a_6. MPMA0210F01 Control Diario De Operación Planta Yomasa"/>
    <s v="Flantermesk Pineda Pineda, Laura Leonor Leonor_x000a_Moncada Barragan Barragan, Johanna Lizeth Lizeth_x000a_Sierra Sanchez Sanchez, Steven Alberto Alberto"/>
    <s v="Robles Forero Forero, Julio Junior Junior_x000a_Urrego Diaz Diaz, Tania Alejandra Alejandra"/>
    <s v="Ger Sistema Maestro - Dir Abastecimiento"/>
    <s v="1/01/2024"/>
    <s v="31/12/2024"/>
    <s v="Con Autocontrol"/>
    <s v="Para este corte de 2024, se cargan las evidencias para el presente control:_x000a_ _x000a_1. Evidencia formato MPMA0214F02 Control Diario De Operación Planta Tibitoc (14/11/2024), se carga un registro aleatorio para el último corte._x000a_2. Evidencia del formato MPMA0211F01 Control Diario De Operación planta Wiesner (17/11/2024), se carga un registro aleatorio para el último corte._x000a_3. Evidencia del formato MPMA0212F01 Control Diario De Operación Planta El Dorado (01/11/2024), se carga un registro aleatorio para el último corte._x000a_4. Evidencia formato MPMA0205F01 Informe Diario De Operación La Laguna (28/11/2024), se carga un registro aleatorio para el último corte._x000a_5. No se reporta el formato de evidencia MPMA0205F01 Informe Diario De Operación Planta De Tratamiento Vitelma teniendo en cuenta que no opero en el último corte._x000a_6. Evidencia del formato MPMA0210F01 Control Diario De Operación Planta Yomasa (25/11/2024), se carga un registro aleatorio para el último corte."/>
    <s v="Con Monitoreo/Seguimiento"/>
    <s v="Diseño del control: El control se encuentra diseñado de acuerdo con la metodología establecida en el documento metodológico_x000a_ Ejecución del control: Las evidencias cargadas cumplen con el medio de verificación definido (formatos de operación y control diario de las plantas; ojo que hace falta el informe de La Laguna)"/>
    <s v=""/>
    <s v="Control revisado"/>
    <s v="15/01/2025"/>
    <x v="1"/>
    <x v="1"/>
    <m/>
    <m/>
  </r>
  <r>
    <s v="RP-6310"/>
    <x v="18"/>
    <s v="FND-29580"/>
    <s v="R13-MPMA"/>
    <s v="Riesgos de ambiental"/>
    <s v="Abierto"/>
    <s v="MPMA-CP43: Realizar revisiones periodicas al  almacenamiento de sustancias químicas en cada una de las PTAP, para evitar posible fugas o escapes al aire"/>
    <x v="2"/>
    <s v="Realizar revisiones periodicas al  almacenamiento de sustancias químicas en cada una de las PTAP, para evitar posible fugas o escapes al aire"/>
    <s v="Control Vigente"/>
    <s v="Fichas de datos de seguridad"/>
    <s v="Flantermesk Pineda Pineda, Laura Leonor Leonor_x000a_Moncada Barragan Barragan, Johanna Lizeth Lizeth_x000a_Sierra Sanchez Sanchez, Steven Alberto Alberto"/>
    <s v="Robles Forero Forero, Julio Junior Junior_x000a_Urrego Diaz Diaz, Tania Alejandra Alejandra"/>
    <s v="Ger Sistema Maestro - Dir Abastecimiento"/>
    <s v="1/01/2024"/>
    <s v="31/12/2024"/>
    <s v="Con Autocontrol"/>
    <s v="Para el presente corte, se cargan las evidencias correspondientes a las fichas de datos de seguridad, como control y seguimiento a las sustancias químicas que ingresan a planta. "/>
    <s v="Con Monitoreo/Seguimiento"/>
    <s v="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_x000a_ Ejecución del control: Las evidencias cargadas cumplen con el medio de verificación definido (fichas de datos de seguridad)"/>
    <s v=""/>
    <s v="Control revisado"/>
    <s v="15/01/2025"/>
    <x v="1"/>
    <x v="1"/>
    <m/>
    <m/>
  </r>
  <r>
    <s v="RP-6312"/>
    <x v="18"/>
    <s v="FND-29582"/>
    <s v="R14-MPMA"/>
    <s v="Riesgos de ambiental"/>
    <s v="Abierto"/>
    <s v="MPMA-CP44: Revisión Sistemática a puntos de Macromedición para controlar los puntos de medición de caudal de la ciudad."/>
    <x v="2"/>
    <s v="Revisión Sistemática a puntos de Macromedición para controlar los puntos de medición de caudal de la ciudad."/>
    <s v="Control Vigente"/>
    <s v="MPMA0511F01 - Informe de Macromedición"/>
    <s v="Lopez Lopez Lopez, Jose Gilberto Gilberto"/>
    <s v="Robles Forero Forero, Julio Junior Junior_x000a_Urrego Diaz Diaz, Tania Alejandra Alejandra"/>
    <s v="Ger Sistema Maestro - Dir Red Matriz Acueducto"/>
    <s v="1/01/2024"/>
    <s v="31/12/2024"/>
    <s v="Con Autocontrol"/>
    <s v="Con el fin de evidenciar la actividad “MPMA-CP44: Revisión Sistemática a puntos de Macromedición para controlar los puntos de medición de caudal de la ciudad” . con medio de verificación “MPMA0511F01 - Informe de Macromedición “se adjunta oficio_x000a_ 2541001-2024- 3849, de fecha 12 Dic /2024, mediante el cual se remiteInforme de Macromedición (SAPEI) Suministro de Agua Potable e Interconexión – noviembre 2024"/>
    <s v="Con Monitoreo/Seguimiento"/>
    <s v="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_x000a_ Ejecución del control: Las evidencias cargadas cumplen con el medio de verificación definido (informe de macromedición)"/>
    <s v=""/>
    <s v="Control revisado"/>
    <s v="15/01/2025"/>
    <x v="1"/>
    <x v="1"/>
    <m/>
    <m/>
  </r>
  <r>
    <s v="RP-6318"/>
    <x v="18"/>
    <s v="FND-29586"/>
    <s v="R19-MPMA"/>
    <s v="Riesgos de ambiental"/>
    <s v="Abierto"/>
    <s v="MPMA-CP48: Ejecutar atención de cierres"/>
    <x v="2"/>
    <s v="Ejecutar atención de cierres"/>
    <s v="Control Vigente"/>
    <s v="MPMA0712F02 &quot;Cierres programados&quot;"/>
    <s v="Agudelo Cruz Cruz, Gina Paola Paola_x000a_Arenas Ramirez, Paola Andrea_x000a_Martinez Morales, Angela Maria_x000a_Penagos Cortes Cortes, Luis Alejandro Alejandro_x000a_Rojas Cruz, Liz Zamira"/>
    <s v="Robles Forero Forero, Julio Junior Junior_x000a_Urrego Diaz Diaz, Tania Alejandra Alejandra"/>
    <s v="Ger Servicio al Cliente - Ger Z5 - Dir Servicio Acueducto y Alcantarillado Z5_x000a_Ger Servicio al Cliente - Ger Z4 - Dir Servicio Acueducto y Alcantarillado Z4_x000a_Ger Servicio al Cliente - Ger Z2 - Dir Servicio Acueducto y Alcantarillado Z2_x000a_Ger Servicio al Cliente - Ger Z3 - Dir Servicio Acueducto y Alcantarillado Z3_x000a_Ger Servicio al Cliente - Ger Z1 - Dir Servicio Acueducto y Alcantarillado Z1"/>
    <s v="1/01/2024"/>
    <s v="31/12/2024"/>
    <s v="Con Autocontrol"/>
    <s v="Se adjunta muestra del cumplimiento del control por parte de las zonas."/>
    <s v="Con Monitoreo/Seguimiento"/>
    <s v="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_x000a_ Ejecución del control: Los documentos cargados corresponden a boletines daños, por tal motivo no se cumple con el medio de verificación definido en la actividad &quot;MPMA0712F02&quot;, por lo que no es posible evaluar la ejecución durante el periodo."/>
    <s v=""/>
    <s v="Control revisado"/>
    <s v="15/01/2025"/>
    <x v="1"/>
    <x v="4"/>
    <m/>
    <m/>
  </r>
  <r>
    <s v="RP-6320"/>
    <x v="18"/>
    <s v="FND-29587"/>
    <s v="R20-MPMA"/>
    <s v="Riesgos de ambiental"/>
    <s v="Abierto"/>
    <s v="MPMA-CP49: Realizar una gestión Integral de los Residuos no peligrosos Ordinarios generados"/>
    <x v="2"/>
    <s v="Realizar una gestión Integral de los Residuos no peligrosos Ordinarios generados"/>
    <s v="Control Vigente"/>
    <s v="Registro fotografico con area de mantenimiento limpio"/>
    <s v="Agudelo Cruz Cruz, Gina Paola Paola_x000a_Arenas Ramirez, Paola Andrea_x000a_Martinez Morales, Angela Maria_x000a_Penagos Cortes Cortes, Luis Alejandro Alejandro_x000a_Rojas Cruz, Liz Zamira"/>
    <s v="Robles Forero Forero, Julio Junior Junior_x000a_Urrego Diaz Diaz, Tania Alejandra Alejandra"/>
    <s v="Ger Servicio al Cliente - Ger Z5 - Dir Servicio Acueducto y Alcantarillado Z5_x000a_Ger Servicio al Cliente - Ger Z4 - Dir Servicio Acueducto y Alcantarillado Z4_x000a_Ger Servicio al Cliente - Ger Z2 - Dir Servicio Acueducto y Alcantarillado Z2_x000a_Ger Servicio al Cliente - Ger Z3 - Dir Servicio Acueducto y Alcantarillado Z3_x000a_Ger Servicio al Cliente - Ger Z1 - Dir Servicio Acueducto y Alcantarillado Z1"/>
    <s v="1/01/2024"/>
    <s v="31/12/2024"/>
    <s v="Con Autocontrol"/>
    <s v="Se adjunta muestra del cumplimiento del control por parte de las Zonas"/>
    <s v="Con Monitoreo/Seguimiento"/>
    <s v="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_x000a_ Ejecución del control: Las evidencias cargadas corresponden al Boletín de Rellenos y Recojida de Sobrantes, se adjunta registro fotográfico con área de mantenimiento limpia"/>
    <s v=""/>
    <s v="Control revisado"/>
    <s v="15/01/2025"/>
    <x v="1"/>
    <x v="1"/>
    <m/>
    <m/>
  </r>
  <r>
    <s v="RP-5260"/>
    <x v="18"/>
    <s v="FND-29458_x000a_FND-29459_x000a_FND-29460"/>
    <s v="R5-MPMA_x000a_R6-MPMA_x000a_R7-MPMA"/>
    <s v="Riesgos de corrupción"/>
    <s v="Abierto"/>
    <s v="MPMA-CC32:Presentar solicitud para realizar el análisis de procebilidad de apertura de investigación"/>
    <x v="0"/>
    <s v="Presentar solicitud para realizar el análisis de procebilidad de apertura de investigación"/>
    <s v="Control Vigente"/>
    <s v="Queja o Informe MPCD0101F04 Recepción de queja verbal"/>
    <s v="Agudelo Cruz Cruz, Gina Paola Paola_x000a_Arenas Ramirez, Paola Andrea_x000a_Flantermesk Pineda Pineda, Laura Leonor Leonor_x000a_Lopez Lopez Lopez, Jose Gilberto Gilberto_x000a_Martinez Morales, Angela Maria_x000a_Moncada Barragan Barragan, Johanna Lizeth Lizeth_x000a_Rojas Cruz, Liz Zamira_x000a_Sierra Sanchez Sanchez, Steven Alberto Alberto"/>
    <s v="Guerrero Ardila Ardila, Miller German German"/>
    <s v="Ger Sistema Maestro - Dir Abastecimiento_x000a_Ger Sistema Maestro - Dir Red Matriz Acueducto_x000a_Gerencia Servicio al Cliente - Ger Z5_x000a_Gerencia Servicio al Cliente - Ger Z4_x000a_Gerencia Servicio al Cliente - Ger Z2_x000a_Gerencia Servicio al Cliente - Ger Z3_x000a_Gerencia Servicio al Cliente - Ger Z1"/>
    <s v="1/01/2024"/>
    <s v="31/12/2024"/>
    <s v="Con Autocontrol"/>
    <s v="Por parte de la Dirección Red Matriz Acueducto durante el periodo Septiembre 2024 a Diciembre 2024,  no se activó el control correctivo porque no se materializo la consecuencia identificada: Uso indebido de materiales, equipos, herramientas de la empresa, por parte de sus colaboradores  en la realización de actividades operativas de las diferentes etapas del proceso, para beneficio propio o de un tercero, permitir la captación no autorizada del servicio de agua, por parte de los colaboradores de la empresa para beneficio propio o de un tercero o priorización indebida de la ejecución de actividades operativas, para beneficios particulares"/>
    <s v="Con Monitoreo/Seguimiento"/>
    <s v="Diseño del control: Se debe fortalecer la identificación y redacción del control, teniendo en cuenta que para riesgos de corrupción no se deben formular controles correctivos, dado que estos riesgos no son aceptables en la organización. Es importante revisar los riesgos del proceso y sus controles, y adaptarlos a la metodología vigente para Administración de riesgos de la EAAB-ESP, la cual se encuentra armonizada con la Guía del DAFP para la administración de riesgos y diseño de controles._x000a_ Ejecución del control: En el autocontrol se registra que no se activó el control correctivo, por lo tanto, no se relaciona evidencia de ejecución._x000a__x0009__x000a_ _x000a__x000a_"/>
    <s v=""/>
    <s v="Control revisado"/>
    <s v="2/01/2025"/>
    <x v="1"/>
    <x v="0"/>
    <s v="Al ser control correctivo, este no debe identificarse en un riesgo de corrupción"/>
    <m/>
  </r>
  <r>
    <s v="RP-5268"/>
    <x v="18"/>
    <s v="FND-29458"/>
    <s v="R5-MPMA"/>
    <s v="Riesgos de corrupción"/>
    <s v="Abierto"/>
    <s v="MPMA-CP22: Seguimiento diario de la disponibilidad de productos químicos en bodega de las PTAP, según los stock mínimos definidos"/>
    <x v="2"/>
    <s v="Seguimiento diario de la disponibilidad de productos químicos en bodega de las PTAP, según los stock mínimos definidos"/>
    <s v="Control Vigente"/>
    <s v="1. MPMA0214F02 Control Diario De Operación Planta Tibitoc 2. MPMA0211F01 Control Diario De Operación planta wiesner  3. MPMA0212F01 Control Diario De Operación Planta El Dorado 4. MPMA0205F01 Informe Diario De Operación La Laguna 5. MPMA0206F01 Control Diario De OperaciónPlanta De Tratamiento Vitelma  6. MPMA0210F01 Control Diario De Operación Planta Yomasa"/>
    <s v="Flantermesk Pineda Pineda, Laura Leonor Leonor_x000a_Moncada Barragan Barragan, Johanna Lizeth Lizeth_x000a_Sierra Sanchez Sanchez, Steven Alberto Alberto"/>
    <s v="Guerrero Ardila Ardila, Miller German German"/>
    <s v="Ger Sistema Maestro - Dir Abastecimiento"/>
    <s v="1/01/2024"/>
    <s v="31/12/2024"/>
    <s v="Con Autocontrol"/>
    <s v="Según lo acordado y definido para el presente control, se realiza su reporte:_x000a_ Descripción del Control: El presente control tiene como objetivo verificar la disponibilidad de productos químicos en las bodegas de las Plantas de Tratamiento de Agua Potable (PTAP), según los stocks mínimos definidos. Para ello, se registra en el formato de control las cantidades utilizadas de productos químicos en el proceso de tratamiento._x000a_ Frecuencia: El seguimiento a la disponibilidad se realiza diariamente, conforme a lo establecido en cada procedimiento de las Plantas de Tratamiento._x000a_ Responsable: El responsable del seguimiento es el Profesional Especializado 021, jefe de tratamiento de cada una de las PTAP de la Dirección de Abastecimiento._x000a_ Metodología de Aplicación: El seguimiento se realiza de manera directa en las plantas y bodegas de almacenamiento._x000a_ Criterio de Aceptación: Teniendo en cuenta la capacidad de almacenamiento de cada una de las bodegas dispuestas en cada planta de tratamiento, se define que la cantidad mínima de productos químicos esenciales debe estar acorde a lo descrito en las políticas de operación de los procedimientos de las PTAP._x000a_ Se adjunta como soporte los siguientes Registros: _x000a_ 1. Evidencia formato MPMA0214F02 Control Diario De Operación Planta Tibitoc (14/11/2024), se carga un registro aleatorio para el último corte. 2. Evidencia del formato MPMA0211F01 Control Diario De Operación planta Wiesner (17/11/2024), se carga un registro aleatorio para el último corte. 3. Evidencia del formato MPMA0212F01 Control Diario De Operación Planta El Dorado (01/11/2024), se carga un registro aleatorio para el último corte. 4. Evidencia formato MPMA0205F01 Informe Diario De Operación La Laguna (28/11/2024),  se carga un registro aleatorio para el último corte. 5. No se reporta el formato de evidencia MPMA0205F01 Informe Diario De Operación Planta De Tratamiento Vitelma teniendo en cuenta que no opero en el último corte. 6. Evidencia del formato MPMA0210F01 Control Diario De Operación Planta Yomasa (25/11/2024), se carga un registro aleatorio para el último corte."/>
    <s v="Con Monitoreo/Seguimiento"/>
    <s v="Diseño del control: Se debe fortalecer la redacción del control, teniendo en cuenta que la redacción debe contener de manera explícita la descripción, frecuencia, responsable, metodología de aplicación, criterios de aceptación o rechazo, desviaciones y evidencia, adicional que la acción de control debe estar a asociada a verbos como, por ejemplo: &quot;verificar, evaluar, contrastar, comparar, validar”. Lo anterior, conforme la metodología vigente para Administración de riesgos de la EAAB-ESP, la cual se encuentra armonizada con la Guía del DAFP para la administración de riesgos y diseño de controles._x000a_ Ejecución del control: Se evidencia el cargue de un registro del Controles diarios de la operación en 5 de las PTAP, del mes de noviembre, en los cuales se evidencia el seguimiento diario al consumo de productos químicos. La evidencia presentada corresponde al medio de verificación y período de monitoreo. No se presenta evidencia de la PTAP Vitelma, ya que no estuvo en operación durante el período de reporte."/>
    <s v=""/>
    <s v="Control revisado"/>
    <s v="2/01/2025"/>
    <x v="1"/>
    <x v="1"/>
    <m/>
    <m/>
  </r>
  <r>
    <s v="RP-5267"/>
    <x v="18"/>
    <s v="FND-29458"/>
    <s v="R5-MPMA"/>
    <s v="Riesgos de corrupción"/>
    <s v="Abierto"/>
    <s v="MPMA-CP30: Seguimiento a las órdenes de trabajo de las Zonas de Servicio en el Sistema de Gestión Operativo- SGO"/>
    <x v="2"/>
    <s v="Seguimiento a las órdenes de trabajo de las Zonas de Servicio en el Sistema de Gestión Operativo- SGO"/>
    <s v="Control Vigente"/>
    <s v="Muestreo de seguimiento a las ordenes de trabajo en el SGO "/>
    <s v="Agudelo Cruz Cruz, Gina Paola Paola_x000a_Arenas Ramirez, Paola Andrea_x000a_Martinez Morales, Angela Maria_x000a_Rojas Cruz, Liz Zamira"/>
    <s v="Guerrero Ardila Ardila, Miller German German"/>
    <s v="Gerencia Servicio al Cliente - Ger Z5_x000a_Gerencia Servicio al Cliente - Ger Z4_x000a_Gerencia Servicio al Cliente - Ger Z2_x000a_Gerencia Servicio al Cliente - Ger Z3_x000a_Gerencia Servicio al Cliente - Ger Z1"/>
    <s v="1/01/2024"/>
    <s v="31/12/2024"/>
    <s v="Con Autocontrol"/>
    <s v="Se adjuntan muestra de soportes del SGO de las Divisiones de Acueducto de las Zonas."/>
    <s v="Con Monitoreo/Seguimiento"/>
    <s v="Diseño del control: Se debe fortalecer la redacción del control, teniendo en cuenta que esta debe contener de manera explícita la descripción, frecuencia, responsable, metodología de aplicación, criterios de aceptación o rechazo, desviaciones y evidencia, adicional que la acción de control debe estar a asociada a verbos como: &quot;verificar, evaluar, contrastar, comparar, validar”. Lo anterior, conforme la metodología vigente para Administración de riesgos de la EAAB-ESP, la cual se encuentra armonizada con la Guía del DAFP para la administración de riesgos y diseño de controles._x000a_ Ejecución del control: Se evidencia muestra de boletines de daños de las Divisiones de Acueducto de las Zonas 1,2,3,4 y 5. Al revisar estos boletines, solo se evidencia la firma en la totalidad de los campos en los boletines de la Zona 1. Se recomienda tener un registro aleatorio de los meses que corresponden al período de monitoreo y firmar todos los campos."/>
    <s v=""/>
    <s v="Control revisado"/>
    <s v="2/01/2025"/>
    <x v="1"/>
    <x v="2"/>
    <m/>
    <m/>
  </r>
  <r>
    <s v="RP-5266"/>
    <x v="18"/>
    <s v="FND-29458"/>
    <s v="R5-MPMA"/>
    <s v="Riesgos de corrupción"/>
    <s v="Abierto"/>
    <s v="MPMA-CP31:Revisión y visto bueno de la prestación del servicio de carrotanque"/>
    <x v="2"/>
    <s v="Revisión y visto bueno de la prestación del servicio de carrotanque "/>
    <s v="Control Vigente"/>
    <s v="MPMA0714F01 Planilla de entrega agua en carrotanque_x000a_ Registro en SGO"/>
    <s v="Agudelo Cruz Cruz, Gina Paola Paola_x000a_Arenas Ramirez, Paola Andrea_x000a_Lopez Lopez Lopez, Jose Gilberto Gilberto_x000a_Martinez Morales, Angela Maria_x000a_Rojas Cruz, Liz Zamira"/>
    <s v="Guerrero Ardila Ardila, Miller German German"/>
    <s v="Ger Sistema Maestro - Dir Red Matriz Acueducto_x000a_Gerencia Servicio al Cliente - Ger Z5_x000a_Gerencia Servicio al Cliente - Ger Z4_x000a_Gerencia Servicio al Cliente - Ger Z2_x000a_Gerencia Servicio al Cliente - Ger Z3_x000a_Gerencia Servicio al Cliente - Ger Z1"/>
    <s v="1/01/2024"/>
    <s v="31/12/2024"/>
    <s v="Con Autocontrol"/>
    <s v="Con el fin de evidenciar la acción: “MPMA-CP31:Revisión y visto bueno de la prestación del servicio de carrotanque”  con descripción: “Revisión y visto bueno de la prestación del servicio de carrotanque “ se adjunta informe de contrato No. 13 con actividades de servicios de carrotanque del mes de Septiembre  de 2024 para el contrato 1-05-25400-1344-2023, suscrito con AMINCO INGENIERIA S.A.S para TRANSPORTE DE AGUA POTABLE A TRAVÉS DE CARROTANQUES EN EL DISTRITO CAPITAL Y EN LOS MUNICIPIOS VECINOS PARA MITIGAR LAS SUSPENSIONES DE SERVICIO POR MANTENIMIENTO EN LAS REDES MATRICES Y PARA APOYAR AL DISTRITO O A QUIÉN ÉSTE LO DETERMINE EN SITUACIONES DE EMERGENCIA que a folios 6 y 7  contiene las firmas de contratista y supervisor validando el informe y por ende, los servicios de transporte de agua en carrotanque descritos en el mismo."/>
    <s v="Con Monitoreo/Seguimiento"/>
    <s v="Diseño del control: Se debe fortalecer la redacción del control, teniendo en cuenta que esta debe contener de manera explícita la descripción, frecuencia, responsable, metodología de aplicación, criterios de aceptación o rechazo, desviaciones y evidencia, adicional que la acción de control debe estar a asociada a verbos como: &quot;verificar, evaluar, contrastar, comparar, validar”. Lo anterior, conforme la metodología vigente para Administración de riesgos de la EAAB-ESP, la cual se encuentra armonizada con la Guía del DAFP para la administración de riesgos y diseño de controles._x000a_ Ejecución del control: Por parte de la Gerencia Servicio al Cliente, se evidencia un registro de los boletines de entrega de agua en carrotanque de las zonas 3 y zona 4. Al revisar este se evidencia que no cuenta con la totalidad de las firmas. Se recomienda tener un registro aleatorio de los meses que corresponden al período de monitoreo para cada una de las 5 zonas._x000a_ Por parte de la Dirección Red Matriz Acueducto, se evidencia Informe de Gestión No. 13 del contrato 1-05-25400-1344-2023, correspondiente al mes de septiembre      de 2024. Sin embargo, este informe no cumple con el medio de verificación definido en el control “MPMA0714F01 Planilla de entrega agua en carrotanque, Registro en SGO”. Se recomienda NO DUPLICAR la información que ya se encuentra en la ficha del control."/>
    <s v=""/>
    <s v="Control revisado"/>
    <s v="2/01/2025"/>
    <x v="1"/>
    <x v="2"/>
    <m/>
    <m/>
  </r>
  <r>
    <s v="RP-6336"/>
    <x v="19"/>
    <s v="FND-29614"/>
    <s v="R5-MPML"/>
    <s v="Riesgos de gestión / estratégicos"/>
    <s v="Abierto"/>
    <s v="MPML-CC10: Programacion adicional de trabajo"/>
    <x v="0"/>
    <s v="Programacion adicional de trabajo"/>
    <s v="Control Vigente"/>
    <s v="MPEH0701F19 Programacíón de horas extra"/>
    <s v="Agudelo Cruz Cruz, Gina Paola Paola_x000a_Arenas Ramirez, Paola Andrea_x000a_Martinez Morales, Angela Maria_x000a_Penagos Cortes Cortes, Luis Alejandro Alejandro_x000a_Rojas Cruz, Liz Zamira"/>
    <s v="Castelblanco Cardenas Cardenas, Luis Enrique Enrique"/>
    <s v="Ger Servicio al Cliente - Ger Z5 - Dir Servicio Acueducto y Alcantarillado Z5_x000a_Ger Servicio al Cliente - Ger Z4 - Dir Servicio Acueducto y Alcantarillado Z4_x000a_Ger Servicio al Cliente - Ger Z2 - Dir Servicio Acueducto y Alcantarillado Z2_x000a_Ger Servicio al Cliente - Ger Z3 - Dir Servicio Acueducto y Alcantarillado Z3_x000a_Ger Servicio al Cliente - Ger Z1 - Dir Servicio Acueducto y Alcantarillado Z1"/>
    <s v="1/01/2024"/>
    <s v="31/12/2024"/>
    <s v="Con Autocontrol"/>
    <s v="Durante el periodo no se activó el control correctivo, ya que no se materializo la consecuencia identificada      "/>
    <s v="Con Monitoreo/Seguimiento"/>
    <s v=" Diseño del control: Se debe mejorar el propósito del control, la periodicidad del control, criterios para ejecutar la actividad y que actividades adicionales se realizan cuando se presentan desviaciones_x000a_ Ejecución del control: No se reporta la materialización del riesgo por parte del proceso"/>
    <s v=" Diseño del control: Se debe mejorar el propósito del control, la periodicidad del control, criterios para ejecutar la actividad y que actividades adicionales se realizan cuando se presentan desviaciones_x000a_ Ejecución del control: No se reporta la materialización del riesgo por parte del proceso"/>
    <s v="Control revisado"/>
    <s v="6/01/2025"/>
    <x v="1"/>
    <x v="0"/>
    <s v="Al ser control correctivo, no se requirió aplicar"/>
    <m/>
  </r>
  <r>
    <s v="RP-6337"/>
    <x v="19"/>
    <s v="FND-29611"/>
    <s v="R3-MPML"/>
    <s v="Riesgos de gestión / estratégicos"/>
    <s v="Abierto"/>
    <s v="MPML-CC15: Elaboración de proyectos de renovación, y rehabilitación de redes de Alcantarillado"/>
    <x v="0"/>
    <s v="Elaboración de proyectos de renovación, y rehabilitación de redes de Alcantarillado"/>
    <s v="Control Vigente"/>
    <s v="MPFB0120F42 minutas de proyectos de renovación y rehabilitación de redes de Acueducto y Alcantarillado"/>
    <s v="Ocampo Rayo Rayo, Aranza"/>
    <s v="Castelblanco Cardenas Cardenas, Luis Enrique Enrique"/>
    <s v="Ger Sistema Maestro - Dir Red Troncal Alcantarillado"/>
    <s v="1/01/2024"/>
    <s v="31/12/2024"/>
    <s v="Con Autocontrol"/>
    <s v="La DRTA ha contratado obras que aportan a la renovación y rehabilitación de redes de Alcantarillado, renovacion de jarillones y canales, eliminacion de vertimientos para mejorar la capacidad hidraulica de los cuerpos receptores._x000a_ Se anexa como muestra la minuta del convenio con Aguas de Bogota 9-99-25500-1668-2024_x000a_ Objeto: ACTIVIDADES DE APOYO A LAS LABORES DE MANTENIMIENTO Y OPERACION DE LA RED TRONCAL ALCANTARILLADO SANITARIO Y PLUVIAL Y RECUPERACION DEL ESPACIO PUBLICO"/>
    <s v="Con Monitoreo/Seguimiento"/>
    <s v=" Diseño del control: Se debe mejorar el propósito del control, la periodicidad del control, criterios para ejecutar la actividad y que actividades adicionales se realizan cuando se presentan desviaciones_x000a_ Ejecución del control: Es importante validar si de acuerdo a la evidencia aportada el riesgo se ha materializado, dado que no es muy claro si la acción esta enfocada de manera preventiva o correctiva"/>
    <s v=" Diseño del control: Se debe mejorar el propósito del control, la periodicidad del control, criterios para ejecutar la actividad y que actividades adicionales se realizan cuando se presentan desviaciones_x000a_ Ejecución del control: Es importante validar si de acuerdo a la evidencia aportada el riesgo se ha materializado, dado que no es muy claro si la acción esta enfocada de manera preventiva o correctiva"/>
    <s v="Control revisado"/>
    <s v="6/01/2025"/>
    <x v="1"/>
    <x v="1"/>
    <m/>
    <m/>
  </r>
  <r>
    <s v="RP-6343"/>
    <x v="19"/>
    <s v="FND-29609_x000a_FND-29610"/>
    <s v="R1-MPML_x000a_R2-MPML"/>
    <s v="Riesgos de gestión / estratégicos"/>
    <s v="Abierto"/>
    <s v="MPML-CC3: Verificación de la reclamación en terreno"/>
    <x v="0"/>
    <s v="Verificación de la reclamación en terreno"/>
    <s v="Control Vigente"/>
    <s v="MPML0101F01_x000a_Boletín de atención a actividades de mantenimiento alcantarillado en el SGO"/>
    <s v="Agudelo Cruz Cruz, Gina Paola Paola_x000a_Arenas Ramirez, Paola Andrea_x000a_Martinez Morales, Angela Maria_x000a_Penagos Cortes Cortes, Luis Alejandro Alejandro_x000a_Rojas Cruz, Liz Zamira"/>
    <s v="Castelblanco Cardenas Cardenas, Luis Enrique Enrique"/>
    <s v="Ger Servicio al Cliente - Ger Z5 - Dir Servicio Acueducto y Alcantarillado Z5_x000a_Ger Servicio al Cliente - Ger Z4 - Dir Servicio Acueducto y Alcantarillado Z4_x000a_Ger Servicio al Cliente - Ger Z2 - Dir Servicio Acueducto y Alcantarillado Z2_x000a_Ger Servicio al Cliente - Ger Z3 - Dir Servicio Acueducto y Alcantarillado Z3_x000a_Ger Servicio al Cliente - Ger Z1 - Dir Servicio Acueducto y Alcantarillado Z1"/>
    <s v="1/01/2024"/>
    <s v="31/12/2024"/>
    <s v="Con Autocontrol"/>
    <s v="Durante el periodo no se activó el control correctivo, ya que no se materializo la consecuencia identificada     "/>
    <s v="Con Monitoreo/Seguimiento"/>
    <s v="Diseño del control: Se debe mejorar el propósito del control, la periodicidad del control, criterios para ejecutar la actividad y que actividades adicionales se realizan cuando se presentan desviaciones_x000a_ Ejecución del control: No se reporta la materialización del riesgo por parte del proceso, aunque es importante validar las solicitudes y requerimientos generados a través del SGO para validar si el riesgo se ha materializado"/>
    <s v="Diseño del control: Se debe mejorar el propósito del control, la periodicidad del control, criterios para ejecutar la actividad y que actividades adicionales se realizan cuando se presentan desviaciones_x000a_ Ejecución del control: No se reporta la materialización del riesgo por parte del proceso, aunque es importante validar las solicitudes y requerimientos generados a través del SGO para validar si el riesgo se ha materializado"/>
    <s v="Control revisado"/>
    <s v="6/01/2025"/>
    <x v="1"/>
    <x v="0"/>
    <s v="Al ser control correctivo, no se requirió aplicar"/>
    <m/>
  </r>
  <r>
    <s v="RP-6345"/>
    <x v="19"/>
    <s v="FND-29609"/>
    <s v="R1-MPML"/>
    <s v="Riesgos de gestión / estratégicos"/>
    <s v="Abierto"/>
    <s v="MPML-CC36: Sectorizar la programación de actividades correctivas en el SGO"/>
    <x v="0"/>
    <s v="Sectorizar la programación de actividades correctivas en el SGO"/>
    <s v="Control Vigente"/>
    <s v="Programación del SGO"/>
    <s v="Agudelo Cruz Cruz, Gina Paola Paola_x000a_Arenas Ramirez, Paola Andrea_x000a_Martinez Morales, Angela Maria_x000a_Penagos Cortes Cortes, Luis Alejandro Alejandro_x000a_Rojas Cruz, Liz Zamira"/>
    <s v="Castelblanco Cardenas Cardenas, Luis Enrique Enrique"/>
    <s v="Ger Servicio al Cliente - Ger Z5 - Dir Servicio Acueducto y Alcantarillado Z5_x000a_Ger Servicio al Cliente - Ger Z4 - Dir Servicio Acueducto y Alcantarillado Z4_x000a_Ger Servicio al Cliente - Ger Z2 - Dir Servicio Acueducto y Alcantarillado Z2_x000a_Ger Servicio al Cliente - Ger Z3 - Dir Servicio Acueducto y Alcantarillado Z3_x000a_Ger Servicio al Cliente - Ger Z1 - Dir Servicio Acueducto y Alcantarillado Z1"/>
    <s v="1/01/2024"/>
    <s v="31/12/2024"/>
    <s v="Con Autocontrol"/>
    <s v="Durante el periodo no se activó el control correctivo, ya que no se materializo la consecuencia identificada      "/>
    <s v="Con Monitoreo/Seguimiento"/>
    <s v="Diseño del control: Se debe mejorar el propósito del control, la periodicidad del control, criterios para ejecutar la actividad y que actividades adicionales se realizan cuando se presentan desviaciones_x000a_ Ejecución del control: No se reporta la materialización del riesgo por parte del proceso, no obstante es importante se valida en el aplicativo SGO la sectorización de la programación de mantenimientos correctivos para asegurar que efectivamente el riesgo no se haya materializado"/>
    <s v="Diseño del control: Se debe mejorar el propósito del control, la periodicidad del control, criterios para ejecutar la actividad y que actividades adicionales se realizan cuando se presentan desviaciones_x000a_ Ejecución del control: No se reporta la materialización del riesgo por parte del proceso, no obstante es importante se valida en el aplicativo SGO la sectorización de la programación de mantenimientos correctivos para asegurar que efectivamente el riesgo no se haya materializado"/>
    <s v="Control revisado"/>
    <s v="6/01/2025"/>
    <x v="1"/>
    <x v="0"/>
    <s v="Al ser control correctivo, no se requirió aplicar"/>
    <m/>
  </r>
  <r>
    <s v="RP-6347"/>
    <x v="19"/>
    <s v="FND-29612_x000a_FND-29615"/>
    <s v="R4-MPML_x000a_R6-MPML"/>
    <s v="Riesgos de gestión / estratégicos"/>
    <s v="Abierto"/>
    <s v="MPML-CC9: Realizar el reporte semestral del Informe de Cumplimiento Ambiental - ICA, de la PTAR salitre, de acuerdo al PMA."/>
    <x v="0"/>
    <s v="Realizar el reporte semestral del Informe de Cumplimiento Ambiental - ICA, de la PTAR salitre, de acuerdo al PMA."/>
    <s v="Control Vigente"/>
    <s v="Reporte semestral del ICA de acuerdo a la Resolución ANLA 0077 de 2019 y la normatividad vigente"/>
    <s v="Alvarez Ramon Ramon, Lizbetnyiced_x000a_Ocampo Rayo Rayo, Aranza"/>
    <s v="Castelblanco Cardenas Cardenas, Luis Enrique Enrique"/>
    <s v="Ger Sistema Maestro - Dir Red Troncal Alcantarillado"/>
    <s v="1/01/2024"/>
    <s v="31/12/2024"/>
    <s v="Con Autocontrol"/>
    <s v="Conforme a la descripción: “Realizar el reporte semestral del Informe de Cumplimiento Ambiental - ICA, de la PTAR salitre, de acuerdo al PMA”. Se adjunta remisión Informe de Cumplimiento Ambiental- ICA No. 33 - PMA PTAR “El Salitre” Fase 1 y PMA “La Magdalena” correspondientes al Expediente LAM0368 e informe de Cumplimiento Ambiental – ICA No. 2 Permiso de vertimiento PTAR “El Salitre” Expediente VAR0044, correspondiente al periodo comprendido entre el 01 de enero al 30 de junio del 2024, sus respectivos anexos, los cuales soportan la ejecución de los diferentes programas y proyectos tanto del PMA de la PTAR El Salitre Fase I como el PMA del predio La Magdalena, asociados al expediente LAM0368._x000a_ De igual forma se hace entrega del Informe de Cumplimiento Ambiental – ICA No 2, correspondiente al periodo comprendido entre el 01 de enero al 30 de junio del 2024, con sus respectivos anexos que soportan la ejecución de lo establecido en la Resolución ANLA 1036 del 2023 relacionado con el permiso de vertimiento de la PTAR El Salitre asociado al expediente VAR0044._x000a_ Dado lo anterior se da por cumplida la Actividad."/>
    <s v="Con Monitoreo/Seguimiento"/>
    <s v=" Diseño del control: Se debe mejorar el propósito del control, la periodicidad del control, criterios para ejecutar la actividad y que actividades adicionales se realizan cuando se presentan desviaciones_x000a_ Ejecución del control: Se evidencia memorando S410001-S-2024-318123 del 30 de septiembre de 2024 en el cual se realiza la remisión del reporte semestral en el marco del cumplimiento de la licencia ambiental dando cumplimiento al medio de verificación establecido, pero es importante validar la redacción de la actividad dado que cuenta más con un enfoque preventivo más que correctivo"/>
    <s v=" Diseño del control: Se debe mejorar el propósito del control, la periodicidad del control, criterios para ejecutar la actividad y que actividades adicionales se realizan cuando se presentan desviaciones_x000a_ Ejecución del control: Se evidencia memorando S410001-S-2024-318123 del 30 de septiembre de 2024 en el cual se realiza la remisión del reporte semestral en el marco del cumplimiento de la licencia ambiental dando cumplimiento al medio de verificación establecido, pero es importante validar la redacción de la actividad dado que cuenta más con un enfoque preventivo más que correctivo"/>
    <s v="Control revisado"/>
    <s v="6/01/2025"/>
    <x v="1"/>
    <x v="1"/>
    <m/>
    <m/>
  </r>
  <r>
    <s v="RP-6346"/>
    <x v="19"/>
    <s v="FND-29599_x000a_FND-29601_x000a_FND-29603_x000a_FND-29605_x000a_FND-29607"/>
    <s v="R13-MPML_x000a_R14-MPML_x000a_R15-MPML_x000a_R16-MPML_x000a_R17-MPML"/>
    <s v="Riesgos de ambiental"/>
    <s v="Abierto"/>
    <s v="MPML-CC9: Realizar el reporte semestral del Informe de Cumplimiento Ambiental - ICA, de la PTAR salitre, de acuerdo al PMA."/>
    <x v="0"/>
    <s v="Realizar el reporte semestral del Informe de Cumplimiento Ambiental - ICA, de la PTAR salitre, de acuerdo al PMA."/>
    <s v="Control Vigente"/>
    <s v="Reporte semestral del ICA de acuerdo a la Resolución ANLA 0077 de 2019 y la normatividad vigente"/>
    <s v="Alvarez Ramon Ramon, Lizbetnyiced_x000a_Ocampo Rayo Rayo, Aranza"/>
    <s v="Castelblanco Cardenas Cardenas, Luis Enrique Enrique"/>
    <s v="Ger Sistema Maestro - Dir Red Troncal Alcantarillado"/>
    <s v="1/01/2024"/>
    <s v="31/12/2024"/>
    <s v="Con Autocontrol"/>
    <s v="Conforme a la descripción: “Realizar el reporte semestral del Informe de Cumplimiento Ambiental - ICA, de la PTAR salitre, de acuerdo al PMA”. Se adjunta remisión Informe de Cumplimiento Ambiental- ICA No. 33 - PMA PTAR “El Salitre” Fase 1 y PMA “La Magdalena” correspondientes al Expediente LAM0368 e informe de Cumplimiento Ambiental – ICA No. 2 Permiso de vertimiento PTAR “El Salitre” Expediente VAR0044, correspondiente al periodo comprendido entre el 01 de enero al 30 de junio del 2024, sus respectivos anexos, los cuales soportan la ejecución de los diferentes programas y proyectos tanto del PMA de la PTAR El Salitre Fase I como el PMA del predio La Magdalena, asociados al expediente LAM0368._x000a_ De igual forma se hace entrega del Informe de Cumplimiento Ambiental – ICA No 2, correspondiente al periodo comprendido entre el 01 de enero al 30 de junio del 2024, con sus respectivos anexos que soportan la ejecución de lo establecido en la Resolución ANLA 1036 del 2023 relacionado con el permiso de vertimiento de la PTAR El Salitre asociado al expediente VAR0044."/>
    <s v="Con Monitoreo/Seguimiento"/>
    <s v="Diseño del control: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del control: Se adjunta el Informe de Cumplimiento Ambiental – ICA No 2, correspondiente al periodo comprendido entre el 01 de enero al 30 de junio del 2024, con sus respectivos anexos que soportan la ejecución de lo establecido en la Resolución ANLA 1036 del 2023 relacionado con el permiso de vertimiento de la PTAR El Salitre asociado al expediente VAR0044. Quedan pendientes los meses restantes del 2024."/>
    <s v=""/>
    <s v="Control revisado"/>
    <s v="15/01/2025"/>
    <x v="1"/>
    <x v="3"/>
    <m/>
    <m/>
  </r>
  <r>
    <s v="RP-6349"/>
    <x v="19"/>
    <s v="FND-29609_x000a_FND-29612"/>
    <s v="R1-MPML_x000a_R4-MPML"/>
    <s v="Riesgos de gestión / estratégicos"/>
    <s v="Abierto"/>
    <s v="MPML-CP1: Realizar visitas técnicas a los usuarios comerciales e industriales, sobre el buen uso del sistema de alcantarillado sanitario y pluvial como complemento a la Gestión Socio-Ambiental de la EAAB-ESP."/>
    <x v="2"/>
    <s v="Realizar visitas técnicas a los usuarios comerciales e industriales, sobre el buen uso del sistema de alcantarillado sanitario y pluvial como complemento a la Gestión Socio-Ambiental de la EAAB-ESP."/>
    <s v="Control Vigente"/>
    <s v="Acuerdos de Gestion APA"/>
    <s v="Agudelo Cruz Cruz, Gina Paola Paola_x000a_Arenas Ramirez, Paola Andrea_x000a_Martinez Morales, Angela Maria_x000a_Penagos Cortes Cortes, Luis Alejandro Alejandro_x000a_Rojas Cruz, Liz Zamira"/>
    <s v="Castelblanco Cardenas Cardenas, Luis Enrique Enrique"/>
    <s v="Ger Servicio al Cliente - Ger Z5 - Dir Servicio Acueducto y Alcantarillado Z5_x000a_Ger Servicio al Cliente - Ger Z4 - Dir Servicio Acueducto y Alcantarillado Z4_x000a_Ger Servicio al Cliente - Ger Z2 - Dir Servicio Acueducto y Alcantarillado Z2_x000a_Ger Servicio al Cliente - Ger Z3 - Dir Servicio Acueducto y Alcantarillado Z3_x000a_Ger Servicio al Cliente - Ger Z1 - Dir Servicio Acueducto y Alcantarillado Z1"/>
    <s v="1/01/2024"/>
    <s v="31/12/2024"/>
    <s v="Con Autocontrol"/>
    <s v="Se adjunta muestra de informes de gestión social de las Zonas."/>
    <s v="Con Monitoreo/Seguimiento"/>
    <s v="Diseño del control: Se debe mejorar el propósito del control, la periodicidad del control, criterios para ejecutar la actividad y que actividades adicionales se realizan cuando se presentan desviaciones_x000a_ Ejecución del control: Se adjunta por parte del proceso mejora en el reporte de la evidencia dado que se relacionan informes en PDF de las acciones sociales realizadas a los residentes comerciales e industriales en cuanto a lectura y facturación, control de perdidas, consultas ciudadanas, comités de veedurías, no obstante aun se adjuntan reportes en Word para zona 2 sin las firmas correspondientes, finalmente la actividad reportada con el medio de verificación adjuntado no tienen relación por lo cual se deben verificar"/>
    <s v="Diseño del control: Se debe mejorar el propósito del control, la periodicidad del control, criterios para ejecutar la actividad y que actividades adicionales se realizan cuando se presentan desviaciones_x000a_ Ejecución del control: Se adjunta por parte del proceso mejora en el reporte de la evidencia dado que se relacionan informes en PDF de las acciones sociales realizadas a los residentes comerciales e industriales en cuanto a lectura y facturación, control de perdidas, consultas ciudadanas, comités de veedurías, no obstante aun se adjuntan reportes en Word para zona 2 sin las firmas correspondientes, finalmente la actividad reportada con el medio de verificación adjuntado no tienen relación por lo cual se deben verificar"/>
    <s v="Control revisado"/>
    <s v="6/01/2025"/>
    <x v="1"/>
    <x v="2"/>
    <m/>
    <m/>
  </r>
  <r>
    <s v="RP-6350"/>
    <x v="19"/>
    <s v="FND-29615"/>
    <s v="R6-MPML"/>
    <s v="Riesgos de gestión / estratégicos"/>
    <s v="Abierto"/>
    <s v="MPML-CP11: Seguimiento de equipos críticos de la PTAR El Salitre"/>
    <x v="2"/>
    <s v="Seguimiento de equipos críticos de la PTAR El Salitre"/>
    <s v="Control Vigente"/>
    <s v="MPML0302F22 Matriz de Equipos Críticos PTAR El Salitre"/>
    <s v="Alvarez Ramon Ramon, Lizbetnyiced_x000a_Ocampo Rayo Rayo, Aranza"/>
    <s v="Castelblanco Cardenas Cardenas, Luis Enrique Enrique"/>
    <s v="Ger Sistema Maestro - Dir Red Troncal Alcantarillado"/>
    <s v="1/01/2024"/>
    <s v="31/12/2024"/>
    <s v="Con Autocontrol"/>
    <s v="Conforme a la descripción:_x000a_ “Seguimiento de equipos críticos de la PTAR El Salitre”._x000a_ Se ha llevado a cabo una revisión exhaustiva de la disponibilidad de los equipos críticos en las Fases II y I de la PTAR El Salitre, con el objetivo de garantizar que estos equipos operen de manera óptima y cumplan con los estándares de tratamiento de aguas establecidos. Este enfoque busca minimizar los riesgos de fallos, asegurando la continuidad del proceso y la eficiencia operativa._x000a_ Objetivos y Enfoque del Control:_x000a_ El control se enfoca en prevenir fallas operativas a través de un sistema de órdenes de trabajo continuas. Estas órdenes permiten la verificación constante de parámetros clave, tales como presión, rendimiento, y posibles fallos en los equipos críticos. Se asegura que todos los equipos operen dentro de los parámetros establecidos._x000a_ Periodicidad y Criterios de Control:_x000a_ La periodicidad del control está definida y estipulada en los Cronogramas de Mantenimiento Electromecánico. Estos cronogramas, junto con el cumplimiento del indicador de Mantenimiento, garantizan una revisión sistemática y constante de los equipos críticos, ajustando la frecuencia del control en función de la criticidad y el estado de cada equipo (Seguimiento semanal)._x000a_ Actividades Adicionales y Respuesta ante Desviaciones:_x000a_ En caso de que se detecten desviaciones durante los controles, se ejecutan inmediatamente actividades correctivas para restablecer los parámetros operativos._x000a_ Fortalezas Actuales:_x000a__x000a_ Existencia de cronogramas de Mantenimiento Electromecánico_x000a_ Sistema de órdenes de trabajo continuas_x000a_ Verificación de parámetros clave_x000a_ Seguimiento mensual de equipos críticos_x000a_ Matrices de Equipos Críticos para Fase I y II_x000a_ Indicadores de Mantenimiento_x000a__x000a_ Se considera que los riesgos asociados a la operación de los equipos críticos están bajo control, lo que previene la materialización de dichos riesgos. A través de la implementación rigurosa de las medidas de control y mantenimiento, se ha logrado mitigar efectivamente los riesgos potenciales, lo que permite considerar que el control de riesgos se encuentra cumplido y efectivo."/>
    <s v="Con Monitoreo/Seguimiento"/>
    <s v="Diseño del control: Se debe mejorar el propósito del control, la periodicidad del control, criterios para ejecutar la actividad y que actividades adicionales se realizan cuando se presentan desviaciones_x000a_ Ejecución del control: Se evidencia adjunto formato MPMM0501F22, MPMM0501F25 matriz de equipos críticos fase I y fase II en el cual se relaciona el seguimiento a los equipos desde el mes de junio a noviembre de 2024 en este se relaciona el listado y disponibilidad de los equipos, dando así cumplimiento al control establecido"/>
    <s v="Diseño del control: Se debe mejorar el propósito del control, la periodicidad del control, criterios para ejecutar la actividad y que actividades adicionales se realizan cuando se presentan desviaciones_x000a_ Ejecución del control: Se evidencia adjunto formato MPMM0501F22, MPMM0501F25 matriz de equipos críticos fase I y fase II en el cual se relaciona el seguimiento a los equipos desde el mes de junio a noviembre de 2024 en este se relaciona el listado y disponibilidad de los equipos, dando así cumplimiento al control establecido"/>
    <s v="Control revisado"/>
    <s v="6/01/2025"/>
    <x v="1"/>
    <x v="1"/>
    <m/>
    <m/>
  </r>
  <r>
    <s v="RP-6351"/>
    <x v="19"/>
    <s v="FND-29615"/>
    <s v="R6-MPML"/>
    <s v="Riesgos de gestión / estratégicos"/>
    <s v="Abierto"/>
    <s v="MPML-CP12: Mantenimiento preventivo al equipo de respaldo de energía eléctrica de la PTAR EL Salitre"/>
    <x v="2"/>
    <s v="Mantenimiento preventivo al equipo de respaldo de energía eléctrica de la PTAR EL Salitre"/>
    <s v="Control Vigente"/>
    <s v="MPML0302F18_x000a_Orden de trabajo mantenimiento"/>
    <s v="Alvarez Ramon Ramon, Lizbetnyiced_x000a_Ocampo Rayo Rayo, Aranza"/>
    <s v="Castelblanco Cardenas Cardenas, Luis Enrique Enrique"/>
    <s v="Ger Sistema Maestro - Dir Red Troncal Alcantarillado"/>
    <s v="1/01/2024"/>
    <s v="31/12/2024"/>
    <s v="Con Autocontrol"/>
    <s v="Conforme a la descripción: “Descripción:        Realizar inspecciones y mantenimientos requeridos a la PTAR Salitre”_x000a_ Se verifican las órdenes de trabajo de mantenimiento Eléctricas de la PTAR El Salitre, las cuales documentan:_x000a__x000a_ Criterios técnicos específicos para inspecciones_x000a_ Procedimientos basados en recomendaciones de fabricantes_x000a_ Análisis de criticidad de componentes_x000a_ Detalles de ejecución del mantenimiento_x000a__x000a_ La evidencia muestra que:_x000a__x000a_ Los procedimientos están estandarizados y documentados_x000a_ Se siguen las especificaciones técnicas requeridas_x000a_ El mantenimiento es preventivo y correctivo según necesidad._x000a_ Registros actualizados de inspecciones y se documenta cualquier incidente para mejora continua de protocolos._x000a__x000a_ NIVEL DE CONTROL: Se mantiene control efectivo del riesgo mediante mantenimiento oportuno y vigilancia constante de la infraestructura crítica._x000a_ La causa del riesgo identificado se encuentra bajo control. Este control ha permitido prevenir la materialización del riesgo, y se considera que el control ha sido efectivo y cumplido."/>
    <s v="Con Monitoreo/Seguimiento"/>
    <s v="Diseño del control: Se debe mejorar el propósito del control, la periodicidad del control, criterios para ejecutar la actividad y que actividades adicionales se realizan cuando se presentan desviaciones_x000a_ Ejecución del control: Se evidencia reporte de mantenimiento durante los meses de septiembre a diciembre de 2024, para todos los equipos incluidos la planta eléctrica."/>
    <s v="Diseño del control: Se debe mejorar el propósito del control, la periodicidad del control, criterios para ejecutar la actividad y que actividades adicionales se realizan cuando se presentan desviaciones_x000a_ Ejecución del control: Se evidencia reporte de mantenimiento durante los meses de septiembre a diciembre de 2024, para todos los equipos incluidos la planta eléctrica."/>
    <s v="Control revisado"/>
    <s v="6/01/2025"/>
    <x v="1"/>
    <x v="1"/>
    <m/>
    <m/>
  </r>
  <r>
    <s v="RP-6352"/>
    <x v="19"/>
    <s v="FND-29615"/>
    <s v="R6-MPML"/>
    <s v="Riesgos de gestión / estratégicos"/>
    <s v="Abierto"/>
    <s v="MPML-CP13: Formulación del plan de Contratación y Funcionamiento de la PTAR El Salitre"/>
    <x v="2"/>
    <s v="Formulación del plan de Contratación y Funcionamiento de la PTAR El Salitre"/>
    <s v="Control Vigente"/>
    <s v="MPFB0102F03 Plan de Contratación y funcionamiento"/>
    <s v="Alvarez Ramon Ramon, Lizbetnyiced_x000a_Ocampo Rayo Rayo, Aranza"/>
    <s v="Castelblanco Cardenas Cardenas, Luis Enrique Enrique"/>
    <s v="Ger Sistema Maestro - Dir Red Troncal Alcantarillado"/>
    <s v="1/01/2024"/>
    <s v="31/12/2024"/>
    <s v="Con Autocontrol"/>
    <s v="El control en el Plan de Contratación y Funcionamiento de la PTAR El Salitre es asegurar que todos los profesionales especializados de la PTAR EL SALITRE ejecuten según lo planificado. Esto garantiza una alineación precisa con los objetivos estratégicos de la EAAB y asegura el estricto cumplimiento de las directrices establecidas._x000a_ Objetivo del Control Asegurar el cumplimiento integral del Plan de Contratación, garantizando:_x000a__x000a_ Alineación con objetivos estratégicos de la EAAB_x000a_ Cumplimiento normativo de las Resoluciones 1044 y 1229 de 2021_x000a_ Ejecución precisa de los procesos contractuales_x000a__x000a_ Actividades:_x000a__x000a_ Verificación del 100% de los procesos contractuales_x000a_ Comparación entre lo planificado vs ejecutado_x000a_ Registro en matriz de seguimiento_x000a__x000a_ Herramientas de Seguimiento_x000a__x000a_ Sistema de Información: Plataforma SAP_x000a__x000a_ Se adjunta el Plan de Compras y Contratación de la PTAR Salitre 2024._x000a_ El riesgo se encuentra controlado previniendo la materialización del riesgo y así mismo se considera el control cumplido"/>
    <s v="Con Monitoreo/Seguimiento"/>
    <s v="Diseño del control: Se debe mejorar el propósito del control, la periodicidad del control, criterios para ejecutar la actividad y que actividades adicionales se realizan cuando se presentan desviaciones_x000a_ Ejecución del control: Se evidencia plan de contratación y funcionamiento correspondiente al año 2024, en el cual se relaciona el material, profesionales. los costos asociados y el estado de aprobación, dando así cumplimiento a la ejecución del control"/>
    <s v="Diseño del control: Se debe mejorar el propósito del control, la periodicidad del control, criterios para ejecutar la actividad y que actividades adicionales se realizan cuando se presentan desviaciones_x000a_ Ejecución del control: Se evidencia plan de contratación y funcionamiento correspondiente al año 2024, en el cual se relaciona el material, profesionales. los costos asociados y el estado de aprobación, dando así cumplimiento a la ejecución del control"/>
    <s v="Control revisado"/>
    <s v="6/01/2025"/>
    <x v="1"/>
    <x v="1"/>
    <m/>
    <m/>
  </r>
  <r>
    <s v="RP-6353"/>
    <x v="19"/>
    <s v="FND-29615"/>
    <s v="R6-MPML"/>
    <s v="Riesgos de gestión / estratégicos"/>
    <s v="Abierto"/>
    <s v="MPML-CP14: Seguimiento Gestión integral del biosólido y de los residuos del tratamiento de la PTAR"/>
    <x v="2"/>
    <s v="Seguimiento Gestión integral del biosólido y de los residuos del tratamiento de la PTAR"/>
    <s v="Control Vigente"/>
    <s v="MPMI0303F31 _x000a_Seguimiento residuos pretratamiento y biosólidos"/>
    <s v="Alvarez Ramon Ramon, Lizbetnyiced_x000a_Ocampo Rayo Rayo, Aranza"/>
    <s v="Castelblanco Cardenas Cardenas, Luis Enrique Enrique"/>
    <s v="Ger Sistema Maestro - Dir Red Troncal Alcantarillado"/>
    <s v="1/01/2024"/>
    <s v="31/12/2024"/>
    <s v="Con Autocontrol"/>
    <s v="Descripción del Control_x000a_ Seguimiento y control de la gestión integral del biosólido y residuos generados en el tratamiento de la PTAR El Salitre._x000a_ Evidencias Documentales_x000a_ MPMI0303F27 - Seguimiento Gestión Integral Del Biosólido: Documenta la planificación y control sistemático del manejo de biosólidos_x000a_ Garantiza trazabilidad en la gestión integral_x000a_ MPML0301F14 - Preoperacional De Camiones: Asegura condiciones óptimas de transporte, previene inconvenientes en la disposición final_x000a_  _x000a_ Evaluación de Efectividad_x000a__x000a_ Planificación adecuada de los recursos_x000a_ Gestión documentada de biosólidos_x000a_ Prevención de dificultades en aprovechamiento y disposición final_x000a_ Trazabilidad completa del proceso._x000a__x000a_ MPMI0303F31_Seguimiento Pretratamiento Y Biosólidos (Esta en Solicitud Paso a obsoleto), se adjunta evidencia y seguimiento. _x000a_ Conclusión_x000a_ La implementación del control es efectiva y suficiente para prevenir la materialización del riesgo. Los procedimientos y documentación establecidos aseguran una gestión integral adecuada de biosólidos y residuos de la PTAR._x000a_ Estado del Control: CUMPLIDO"/>
    <s v="Con Monitoreo/Seguimiento"/>
    <s v="Diseño del control: Se debe mejorar el propósito del control, la periodicidad del control, criterios para ejecutar la actividad y que actividades adicionales se realizan cuando se presentan desviaciones_x000a_ Ejecución del control: Seguimiento Gestión integral del biosólido y de los residuos del tratamiento de la PTAR, Se evidencia formato MPMI0303F27-01 Seguimiento gestión integral del Biosólido diligenciado durante los meses de septiembre a diciembre de 2024, cumpliendo así con la ejecución del control, no obstante es importante se ajuste el medio de verificación en la actualización vigente de la matriz establecido dado que en este se relaciona el formato MPMI0303F31 y este se encuentra en proceso de paso a obsoleto"/>
    <s v="Diseño del control: Se debe mejorar el propósito del control, la periodicidad del control, criterios para ejecutar la actividad y que actividades adicionales se realizan cuando se presentan desviaciones_x000a_ Ejecución del control: Seguimiento Gestión integral del biosólido y de los residuos del tratamiento de la PTAR, Se evidencia formato MPMI0303F27-01 Seguimiento gestión integral del Biosólido diligenciado durante los meses de septiembre a diciembre de 2024, cumpliendo así con la ejecución del control, no obstante es importante se ajuste el medio de verificación en la actualización vigente de la matriz establecido dado que en este se relaciona el formato MPMI0303F31 y este se encuentra en proceso de paso a obsoleto"/>
    <s v="Control revisado"/>
    <s v="6/01/2025"/>
    <x v="1"/>
    <x v="1"/>
    <m/>
    <m/>
  </r>
  <r>
    <s v="RP-6354"/>
    <x v="19"/>
    <s v="FND-29609"/>
    <s v="R1-MPML"/>
    <s v="Riesgos de gestión / estratégicos"/>
    <s v="Abierto"/>
    <s v="MPML-CP2: Ejecutar el mantenimiento planificado por un proveedor externo"/>
    <x v="2"/>
    <s v="Ejecutar el mantenimiento planificado por un proveedor externo"/>
    <s v="Control Vigente"/>
    <s v="MPFB0120F42 minutas de proyectos de renovación y rehabilitación de redes de Acueducto y Alcantarillado"/>
    <s v="Agudelo Cruz Cruz, Gina Paola Paola_x000a_Arenas Ramirez, Paola Andrea_x000a_Martinez Morales, Angela Maria_x000a_Ocampo Rayo Rayo, Aranza_x000a_Penagos Cortes Cortes, Luis Alejandro Alejandro_x000a_Rojas Cruz, Liz Zamira"/>
    <s v="Castelblanco Cardenas Cardenas, Luis Enrique Enrique"/>
    <s v="Ger Sistema Maestro - Dir Red Troncal Alcantarillado_x000a_Ger Servicio al Cliente - Ger Z5 - Dir Servicio Acueducto y Alcantarillado Z5_x000a_Ger Servicio al Cliente - Ger Z4 - Dir Servicio Acueducto y Alcantarillado Z4_x000a_Ger Servicio al Cliente - Ger Z2 - Dir Servicio Acueducto y Alcantarillado Z2_x000a_Ger Servicio al Cliente - Ger Z3 - Dir Servicio Acueducto y Alcantarillado Z3_x000a_Ger Servicio al Cliente - Ger Z1 - Dir Servicio Acueducto y Alcantarillado Z1"/>
    <s v="1/01/2024"/>
    <s v="31/12/2024"/>
    <s v="Con Autocontrol"/>
    <s v="La DRTA desarrolla proyectos para la planificación para la Operación y el mantenimiento de las redes locales y secundarias del Sistema de Alcantarillado con el fin de aportar para mitigar el daño y /o taponamiento en las redes de infraestructura del sistema de alcantarillado._x000a_ Se anexa como muestra la minuta del contrato 1-01-25500-1551-2024_x000a_ Objeto: TERMINACIÓN DE LAS OBRAS FALTANTES, PARA LA RENOVACIÓN DEL SISTEMA TRONCAL DE ALCANTARILLADO DE LA SUBCUENCA BOYACÁ- INTERCEPTOR CENTRO, IZQUIERDO Y DERECHO."/>
    <s v="Con Monitoreo/Seguimiento"/>
    <s v="Diseño del control: Se debe mejorar el propósito del control, la periodicidad del control, criterios para ejecutar la actividad y que actividades adicionales se realizan cuando se presentan desviaciones_x000a_  Ejecución del control: Se relaciona contrato 1-01-25500-1551-2024 en cual tiene por objetivo TERMINACIÓN DE LAS OBRAS FALTANTES, PARA LA RENOVACIÓN DEL SISTEMA TRONCAL DE ALCANTARILLADO DE LA SUBCUENCA BOYACÁ- INTERCEPTOR CENTRO, IZQUIERDO Y DERECHO, dando así cumplimiento al medio de verificación establecido"/>
    <s v="Diseño del control: Se debe mejorar el propósito del control, la periodicidad del control, criterios para ejecutar la actividad y que actividades adicionales se realizan cuando se presentan desviaciones_x000a_ Ejecución del control: Se relaciona contrato 1-01-25500-1551-2024 en cual tiene por objetivo TERMINACIÓN DE LAS OBRAS FALTANTES, PARA LA RENOVACIÓN DEL SISTEMA TRONCAL DE ALCANTARILLADO DE LA SUBCUENCA BOYACÁ- INTERCEPTOR CENTRO, IZQUIERDO Y DERECHO, dando así cumplimiento al medio de verificación establecido"/>
    <s v="Control revisado"/>
    <s v="6/01/2025"/>
    <x v="1"/>
    <x v="1"/>
    <m/>
    <m/>
  </r>
  <r>
    <s v="RP-6364"/>
    <x v="19"/>
    <s v="FND-29610"/>
    <s v="R2-MPML"/>
    <s v="Riesgos de gestión / estratégicos"/>
    <s v="Abierto"/>
    <s v="MPML-CP4: Programación y ejecución del mantenimiento preventivos en puntos criticos"/>
    <x v="2"/>
    <s v="Programación y ejecución del mantenimiento preventivos en puntos criticos"/>
    <s v="Control Vigente"/>
    <s v="MPML0104F01_x000a_Matriz de punto Críticos"/>
    <s v="Agudelo Cruz Cruz, Gina Paola Paola_x000a_Arenas Ramirez, Paola Andrea_x000a_Martinez Morales, Angela Maria_x000a_Penagos Cortes Cortes, Luis Alejandro Alejandro_x000a_Rojas Cruz, Liz Zamira"/>
    <s v="Castelblanco Cardenas Cardenas, Luis Enrique Enrique"/>
    <s v="Ger Servicio al Cliente - Ger Z5 - Dir Servicio Acueducto y Alcantarillado Z5_x000a_Ger Servicio al Cliente - Ger Z4 - Dir Servicio Acueducto y Alcantarillado Z4_x000a_Ger Servicio al Cliente - Ger Z2 - Dir Servicio Acueducto y Alcantarillado Z2_x000a_Ger Servicio al Cliente - Ger Z3 - Dir Servicio Acueducto y Alcantarillado Z3_x000a_Ger Servicio al Cliente - Ger Z1 - Dir Servicio Acueducto y Alcantarillado Z1"/>
    <s v="1/01/2024"/>
    <s v="31/12/2024"/>
    <s v="Con Autocontrol"/>
    <s v="Se adjunta soporte relacionado con los puntos criticos, dando cumplimiento al control por parte de las Zonas"/>
    <s v="Con Monitoreo/Seguimiento"/>
    <s v="Diseño del control: Se debe mejorar el propósito del control, la periodicidad del control, criterios para ejecutar la actividad y que actividades adicionales se realizan cuando se presentan desviaciones_x000a_ Ejecución del control: Se evidencia archivo en excel en el cual se relacionan los puntos críticos para zona 1 y zona 3, los motivos generan la identificación de los puntos críticos, es importante evaluar la uniformidad de los documentos dado que la información de zona 1 se presenta en un formato y la de zona 3 en otro formato, para zona 5 se presenta información del 2020 en cual no tiene relación con el periodo a validar, por favor revisar la información reportada y cargar las evidencias correspondientes"/>
    <s v="Diseño del control: Se debe mejorar el propósito del control, la periodicidad del control, criterios para ejecutar la actividad y que actividades adicionales se realizan cuando se presentan desviaciones_x000a_ Ejecución del control: Se evidencia archivo en excel en el cual se relacionan los puntos críticos para zona 1 y zona 3, los motivos generan la identificación de los puntos críticos, es importante evaluar la uniformidad de los documentos dado que la información de zona 1 se presenta en un formato y la de zona 3 en otro formato, para zona 5 se presenta información del 2020 en cual no tiene relación con el periodo a validar, por favor revisar la información reportada y cargar las evidencias correspondientes"/>
    <s v="Control revisado"/>
    <s v="6/01/2025"/>
    <x v="1"/>
    <x v="2"/>
    <s v="No se puede determinar como se lleva a cabo el control"/>
    <m/>
  </r>
  <r>
    <s v="RP-6365"/>
    <x v="19"/>
    <s v="FND-29610"/>
    <s v="R2-MPML"/>
    <s v="Riesgos de gestión / estratégicos"/>
    <s v="Abierto"/>
    <s v="MPML-CP5: Seguimiento a las órdenes de trabajo de las Zonas de Servicio en el Sistema de Gestión Operativo- SGO"/>
    <x v="2"/>
    <s v="Seguimiento a las órdenes de trabajo de las Zonas de Servicio en el Sistema de Gestión Operativo- SGO"/>
    <s v="Control Vigente"/>
    <s v="MPML0101F01_x000a_Boletín de atención a actividades de mantenimiento alcantarillado en el SGO"/>
    <s v="Agudelo Cruz Cruz, Gina Paola Paola_x000a_Arenas Ramirez, Paola Andrea_x000a_Martinez Morales, Angela Maria_x000a_Penagos Cortes Cortes, Luis Alejandro Alejandro_x000a_Rojas Cruz, Liz Zamira"/>
    <s v="Castelblanco Cardenas Cardenas, Luis Enrique Enrique"/>
    <s v="Ger Servicio al Cliente - Ger Z5 - Dir Servicio Acueducto y Alcantarillado Z5_x000a_Ger Servicio al Cliente - Ger Z4 - Dir Servicio Acueducto y Alcantarillado Z4_x000a_Ger Servicio al Cliente - Ger Z2 - Dir Servicio Acueducto y Alcantarillado Z2_x000a_Ger Servicio al Cliente - Ger Z3 - Dir Servicio Acueducto y Alcantarillado Z3_x000a_Ger Servicio al Cliente - Ger Z1 - Dir Servicio Acueducto y Alcantarillado Z1"/>
    <s v="1/01/2024"/>
    <s v="31/12/2024"/>
    <s v="Con Autocontrol"/>
    <s v="Se adjunta muestra de los boletines en SGO, dando cumplimiento al control por parte de las Zonas. "/>
    <s v="Con Monitoreo/Seguimiento"/>
    <s v="Diseño del control: Se debe mejorar el propósito del control, la periodicidad del control, criterios para ejecutar la actividad y que actividades adicionales se realizan cuando se presentan desviaciones_x000a_ Ejecución del control: De acuerdo con el muestreo adjunto se evidencia boletín atención de actividades de mantenimiento alcantarillado limpieza y sondeo, las cuales relacionan mantenimiento de tipo correctivo de limpieza o sondeo de sumideros, dentro de este es importante evaluar y asegurar las firmas de todos los actores que participan en el servicio prestado"/>
    <s v="Diseño del control: Se debe mejorar el propósito del control, la periodicidad del control, criterios para ejecutar la actividad y que actividades adicionales se realizan cuando se presentan desviaciones_x000a_ Ejecución del control: De acuerdo con el muestreo adjunto se evidencia boletín atención de actividades de mantenimiento alcantarillado limpieza y sondeo, las cuales relacionan mantenimiento de tipo correctivo de limpieza o sondeo de sumideros, dentro de este es importante evaluar y asegurar las firmas de todos los actores que participan en el servicio prestado"/>
    <s v="Control revisado"/>
    <s v="6/01/2025"/>
    <x v="1"/>
    <x v="1"/>
    <m/>
    <m/>
  </r>
  <r>
    <s v="RP-6366"/>
    <x v="19"/>
    <s v="FND-29611"/>
    <s v="R3-MPML"/>
    <s v="Riesgos de gestión / estratégicos"/>
    <s v="Abierto"/>
    <s v="MPML-CP6: Seguimiento a los niveles de la estaciones elevadoras de aguas residuales y lluvias"/>
    <x v="2"/>
    <s v="Seguimiento a los niveles de la estaciones elevadoras de aguas residuales y lluvias"/>
    <s v="Control Vigente"/>
    <s v="MPML0203F02_x000a_Niveles de plantas"/>
    <s v="Agudelo Cruz Cruz, Gina Paola Paola_x000a_Arenas Ramirez, Paola Andrea_x000a_Martinez Morales, Angela Maria_x000a_Penagos Cortes Cortes, Luis Alejandro Alejandro_x000a_Rojas Cruz, Liz Zamira"/>
    <s v="Castelblanco Cardenas Cardenas, Luis Enrique Enrique"/>
    <s v="Ger Servicio al Cliente - Ger Z5 - Dir Servicio Acueducto y Alcantarillado Z5_x000a_Ger Servicio al Cliente - Ger Z4 - Dir Servicio Acueducto y Alcantarillado Z4_x000a_Ger Servicio al Cliente - Ger Z2 - Dir Servicio Acueducto y Alcantarillado Z2_x000a_Ger Servicio al Cliente - Ger Z3 - Dir Servicio Acueducto y Alcantarillado Z3_x000a_Ger Servicio al Cliente - Ger Z1 - Dir Servicio Acueducto y Alcantarillado Z1"/>
    <s v="1/01/2024"/>
    <s v="31/12/2024"/>
    <s v="Con Autocontrol"/>
    <s v="Se adjunta muestra de los niveles de las plantas, dando cumplimiento al control por parte de las Zonas"/>
    <s v="Con Monitoreo/Seguimiento"/>
    <s v="Diseño del control: Se debe mejorar el propósito del control, la periodicidad del control, criterios para ejecutar la actividad y que actividades adicionales se realizan cuando se presentan desviaciones_x000a_ Ejecución del control: Para este monitoreo solo está se está relacionando las estaciones de bombeo de la zona 5, importante complementar la información de las demás zonas"/>
    <s v="Diseño del control: Se debe mejorar el propósito del control, la periodicidad del control, criterios para ejecutar la actividad y que actividades adicionales se realizan cuando se presentan desviaciones_x000a_ Ejecución del control: Para este monitoreo solo está se está relacionando las estaciones de bombeo de la zona 5, importante complementar la información de las demás zonas"/>
    <s v="Control revisado"/>
    <s v="6/01/2025"/>
    <x v="1"/>
    <x v="2"/>
    <s v="No se puede determinar como se lleva a cabo el control"/>
    <m/>
  </r>
  <r>
    <s v="RP-6367"/>
    <x v="19"/>
    <s v="FND-29611"/>
    <s v="R3-MPML"/>
    <s v="Riesgos de gestión / estratégicos"/>
    <s v="Abierto"/>
    <s v="MPML-CP7: Diligenciamiento del  aplicativo PICCE (Conexiones erradas)"/>
    <x v="2"/>
    <s v="Diligenciamiento del  aplicativo PICCE (Conexiones erradas)"/>
    <s v="Control Vigente"/>
    <s v="listado de conexiones erradas"/>
    <s v="Agudelo Cruz Cruz, Gina Paola Paola_x000a_Arenas Ramirez, Paola Andrea_x000a_Martinez Morales, Angela Maria_x000a_Penagos Cortes Cortes, Luis Alejandro Alejandro_x000a_Rojas Cruz, Liz Zamira"/>
    <s v="Castelblanco Cardenas Cardenas, Luis Enrique Enrique"/>
    <s v="Ger Servicio al Cliente - Ger Z5 - Dir Servicio Acueducto y Alcantarillado Z5_x000a_Ger Servicio al Cliente - Ger Z4 - Dir Servicio Acueducto y Alcantarillado Z4_x000a_Ger Servicio al Cliente - Ger Z2 - Dir Servicio Acueducto y Alcantarillado Z2_x000a_Ger Servicio al Cliente - Ger Z3 - Dir Servicio Acueducto y Alcantarillado Z3_x000a_Ger Servicio al Cliente - Ger Z1 - Dir Servicio Acueducto y Alcantarillado Z1"/>
    <s v="1/01/2024"/>
    <s v="31/12/2024"/>
    <s v="Con Autocontrol"/>
    <s v="Se adjunta soportes relacionados con la gestión de las Conexiones erradas, dando cumplimiento del control por parte de las Zonas."/>
    <s v="Con Monitoreo/Seguimiento"/>
    <s v="Diseño del control: Se debe mejorar el propósito del control, la periodicidad del control, criterios para ejecutar la actividad y que actividades adicionales se realizan cuando se presentan desviaciones_x000a_  Ejecución del control: El proceso aporta informe en word en el cual se relaciona las visitas realizadas desde enero hasta junio de 2024, pero no es claro si en esta hubo corrección de conexión errada, igualmente se relacionan informes de los contratos 1-01-33100-0935-2023 y 1-01-32100-1529-2023 con corte a noviembre de 2024 en el cual se relaciona el avance de las conexiones erradas corregidas en el marco de estos contratos no obstante se debe validar los soportes entregados vs el medio de verificación establecido"/>
    <s v="Diseño del control: Se debe mejorar el propósito del control, la periodicidad del control, criterios para ejecutar la actividad y que actividades adicionales se realizan cuando se presentan desviaciones_x000a_  Ejecución del control: El proceso aporta informe en word en el cual se relaciona las visitas realizadas desde enero hasta junio de 2024, pero no es claro si en esta hubo corrección de conexión errada, igualmente se relacionan informes de los contratos 1-01-33100-0935-2023 y 1-01-32100-1529-2023 con corte a noviembre de 2024 en el cual se relaciona el avance de las conexiones erradas corregidas en el marco de estos contratos no obstante se debe validar los soportes entregados vs el medio de verificación establecido"/>
    <s v="Control revisado"/>
    <s v="6/01/2025"/>
    <x v="1"/>
    <x v="2"/>
    <m/>
    <m/>
  </r>
  <r>
    <s v="RP-6368"/>
    <x v="19"/>
    <s v="FND-29612"/>
    <s v="R4-MPML"/>
    <s v="Riesgos de gestión / estratégicos"/>
    <s v="Abierto"/>
    <s v="MPML-CP8: Sensibilización para el uso adecuado del sistema"/>
    <x v="2"/>
    <s v="Sensibilización para el uso adecuado del sistema."/>
    <s v="Control Vigente"/>
    <s v="MPMS0101F08 Encuesta de Participación PTAR"/>
    <s v="Alvarez Ramon Ramon, Lizbetnyiced_x000a_Ocampo Rayo Rayo, Aranza"/>
    <s v="Castelblanco Cardenas Cardenas, Luis Enrique Enrique"/>
    <s v="Ger Sistema Maestro - Dir Red Troncal Alcantarillado"/>
    <s v="1/01/2024"/>
    <s v="31/12/2024"/>
    <s v="Con Autocontrol"/>
    <s v="Se adjunta el muestreo de las encuestas realizadas a las actividades de sensibilización para el uso adecuado del sistema de alcantarillado._x000a_  • Se Garantiza que las actividades de sensibilización sean efectivas, alcanzando a la comunidad objetivo y logrando un cambio tangible en el comportamiento respecto al uso adecuado del sistema de alcantarillado. • Se asegura que la información relevante llegue a toda la comunidad, que los mensajes sean comprendidos correctamente, y que se fomente la adopción de prácticas adecuadas. • El seguimiento se realiza mensual, de acuerdo a los siguientes componentes: (Comunicación - Participación comunitaria - Educación ambiental -Relación Interinstitucional - Satisfacción del cliente)_x000a_ Confirmo Código y nombre Mapa de Procesos:_x000a__x000a__x000a__x000a__x000a_ MPMS0101F01_x000a__x0009__x000a__x000a_ FORMATO_x000a__x0009__x000a__x000a_  _x000a__x0009__x000a__x000a_ 01_x000a__x0009__x000a__x000a_ Encuesta Percepción Ptar_x000a__x0009__x000a_ _x000a__x000a__x000a_  Se considera que la causa del riesgo se encuentra controlada previniendo la materialización del riesgo y así mismo se considera el control cumplido."/>
    <s v="Con Monitoreo/Seguimiento"/>
    <s v="Diseño del control: Se debe mejorar el propósito del control, la periodicidad del control, criterios para ejecutar la actividad y que actividades adicionales se realizan cuando se presentan desviaciones_x000a_ Ejecución del control: Se aporta evidencia de ejecución de encuesta de percepción para los meses de septiembre a diciembre de 2024, en el cual se relaciona las preguntas realizadas a la ciudadanía respecto a la actividad realizada cumpliendo así con el medio de verificación establecido"/>
    <s v="Diseño del control: Se debe mejorar el propósito del control, la periodicidad del control, criterios para ejecutar la actividad y que actividades adicionales se realizan cuando se presentan desviaciones_x000a_ Ejecución del control: Se aporta evidencia de ejecución de encuesta de percepción para los meses de septiembre a diciembre de 2024, en el cual se relaciona las preguntas realizadas a la ciudadanía respecto a la actividad realizada cumpliendo así con el medio de verificación establecido"/>
    <s v="Control revisado"/>
    <s v="6/01/2025"/>
    <x v="1"/>
    <x v="1"/>
    <m/>
    <m/>
  </r>
  <r>
    <s v="RP-6338"/>
    <x v="19"/>
    <s v="FND-29619"/>
    <s v="R9-MPML"/>
    <s v="Riesgos de ambiental"/>
    <s v="Abierto"/>
    <s v="MPML-CC22"/>
    <x v="0"/>
    <s v="Identificar las descargas o vertimientos de las sedes de la Empresa al sistema de alcantarillado, los cuerpos de agua o el suelo."/>
    <s v="Control Vigente"/>
    <s v="MPMI0106F01 Ficha de vertimientos"/>
    <s v="Calderon Moreno Moreno, Yuly Andrea Andrea"/>
    <s v="Castelblanco Cardenas Cardenas, Luis Enrique Enrique"/>
    <s v="Ger Ambiental - Dir Saneamiento Ambiental"/>
    <s v="1/01/2024"/>
    <s v="31/12/2024"/>
    <s v="Con Autocontrol"/>
    <s v="El control no se encuentra vigente, el formato relacionado ya no hace parte del proceso de Gestión Ambiental. Por favor validar con el proceso de Servicio Alcantarillado Sanitario y Pluvial.  Se realizo el ajuste en la matriz de riesgos del proceso, la cual se estima sea cargado en ARCHER en enero del año 2025. "/>
    <s v="Con Monitoreo/Seguimiento"/>
    <s v="Diseño del control: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del control: Teniendo en cuenta que dentro del marco del autocontro se relaciona que &quot;el control no se encuentra vigente, el formato relacionado ya no hace parte del proceso de Gestión Ambiental. Por favor validar con el proceso de Servicio Alcantarillado Sanitario y Pluvial&quot; se recomienda remitir una solicitud a la DGCyP para que este control sea trasladado al proceso de Alcantarillado."/>
    <s v=""/>
    <s v="Control revisado"/>
    <s v="15/01/2025"/>
    <x v="1"/>
    <x v="0"/>
    <m/>
    <m/>
  </r>
  <r>
    <s v="RP-6339"/>
    <x v="19"/>
    <s v="FND-29596_x000a_FND-29597_x000a_FND-29598"/>
    <s v="R10-MPML_x000a_R11-MPML_x000a_R12-MPML"/>
    <s v="Riesgos de ambiental"/>
    <s v="Abierto"/>
    <s v="MPML-CC24"/>
    <x v="0"/>
    <s v="Inspeccionar y detectar el origen de conexiones erradas y su eliminación"/>
    <s v="Control Vigente"/>
    <s v="MPMI0106F01 Ficha de vertimientos"/>
    <s v="Calderon Moreno Moreno, Yuly Andrea Andrea"/>
    <s v="Castelblanco Cardenas Cardenas, Luis Enrique Enrique"/>
    <s v="Ger Ambiental - Dir Saneamiento Ambiental"/>
    <s v="1/01/2024"/>
    <s v="31/12/2024"/>
    <s v="Con Autocontrol"/>
    <s v="El control no se encuentra vigente, el formato relacionado ya no hace parte del proceso de Gestión Ambiental. Por favor validar con el proceso de Servicio Alcantarillado Sanitario y Pluvial con la actualización de la matriz de riesgos correspondiente. "/>
    <s v="Con Monitoreo/Seguimiento"/>
    <s v="Diseño del control: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del control: Teniendo en cuenta que dentro del marco del autocontro se relaciona que &quot;el control no se encuentra vigente, el formato relacionado ya no hace parte del proceso de Gestión Ambiental. Por favor validar con el proceso de Servicio Alcantarillado Sanitario y Pluvial&quot; se recomienda remitir una solicitud a la DGCyP para que este control sea trasladado al proceso de Alcantarillado."/>
    <s v=""/>
    <s v="Control revisado"/>
    <s v="15/01/2025"/>
    <x v="1"/>
    <x v="0"/>
    <m/>
    <m/>
  </r>
  <r>
    <s v="RP-6340"/>
    <x v="19"/>
    <s v="FND-29596"/>
    <s v="R10-MPML"/>
    <s v="Riesgos de ambiental"/>
    <s v="Abierto"/>
    <s v="MPML-CC25"/>
    <x v="0"/>
    <s v="Ejecución de los planes, programas y proyectos en el marco del cumplimiento del PSMV - PICCE"/>
    <s v="Control Vigente"/>
    <s v="MPMI0204I03 _x000a_Uso aplicación seguimiento PICCE."/>
    <s v="Agudelo Cruz Cruz, Gina Paola Paola_x000a_Arenas Ramirez, Paola Andrea_x000a_Martinez Morales, Angela Maria_x000a_Penagos Cortes Cortes, Luis Alejandro Alejandro_x000a_Rojas Cruz, Liz Zamira"/>
    <s v="Castelblanco Cardenas Cardenas, Luis Enrique Enrique"/>
    <s v="Ger Servicio al Cliente - Ger Z5 - Dir Servicio Acueducto y Alcantarillado Z5_x000a_Ger Servicio al Cliente - Ger Z4 - Dir Servicio Acueducto y Alcantarillado Z4_x000a_Ger Servicio al Cliente - Ger Z2 - Dir Servicio Acueducto y Alcantarillado Z2_x000a_Ger Servicio al Cliente - Ger Z3 - Dir Servicio Acueducto y Alcantarillado Z3_x000a_Ger Servicio al Cliente - Ger Z1 - Dir Servicio Acueducto y Alcantarillado Z1"/>
    <s v="1/01/2024"/>
    <s v="31/12/2024"/>
    <s v="Con Autocontrol"/>
    <s v="Durante el periodo no se activó el control correctivo porque no se materializo la consecuencia identificada"/>
    <s v="Con Monitoreo/Seguimiento"/>
    <s v=" Diseño del control: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del control: Teniendo en cuenta que dentro del marco del autocontrol se relaciona que &quot;durante el periodo no se activó el control correctivo porque no se materializo la consecuencia identificada&quot; se recomienda evaluar el riesgo, toda vez que las evidencias reportadas en los controles preventivos no demuestran una ejecución objetiva y congruente evitando dicha materialización."/>
    <s v=""/>
    <s v="Control revisado"/>
    <s v="15/01/2025"/>
    <x v="1"/>
    <x v="0"/>
    <s v="Al ser control correctivo, no se requirió aplicar"/>
    <m/>
  </r>
  <r>
    <s v="RP-6341"/>
    <x v="19"/>
    <s v="FND-29597"/>
    <s v="R11-MPML"/>
    <s v="Riesgos de ambiental"/>
    <s v="Abierto"/>
    <s v="MPML-CC26"/>
    <x v="0"/>
    <s v="Realizar el sondeo y/o limpieza del sistema de Alcantillado"/>
    <s v="Control Vigente"/>
    <s v="MPML0101F02 Inspección de pozos/MPML0101F03 Inspección de sumideros"/>
    <s v="Agudelo Cruz Cruz, Gina Paola Paola_x000a_Arenas Ramirez, Paola Andrea_x000a_Martinez Morales, Angela Maria_x000a_Penagos Cortes Cortes, Luis Alejandro Alejandro_x000a_Rojas Cruz, Liz Zamira"/>
    <s v="Castelblanco Cardenas Cardenas, Luis Enrique Enrique"/>
    <s v="Ger Servicio al Cliente - Ger Z5 - Dir Servicio Acueducto y Alcantarillado Z5_x000a_Ger Servicio al Cliente - Ger Z4 - Dir Servicio Acueducto y Alcantarillado Z4_x000a_Ger Servicio al Cliente - Ger Z2 - Dir Servicio Acueducto y Alcantarillado Z2_x000a_Ger Servicio al Cliente - Ger Z3 - Dir Servicio Acueducto y Alcantarillado Z3_x000a_Ger Servicio al Cliente - Ger Z1 - Dir Servicio Acueducto y Alcantarillado Z1"/>
    <s v="1/01/2024"/>
    <s v="31/12/2024"/>
    <s v="Con Autocontrol"/>
    <s v="Durante el periodo no se activó el control correctivo porque no se materializo la consecuencia identificada"/>
    <s v="Con Monitoreo/Seguimiento"/>
    <s v="Diseño del control: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del control: Teniendo en cuenta que dentro del marco del autocontrol se relaciona que &quot;durante el periodo no se activó el control correctivo porque no se materializo la consecuencia identificada&quot; se recomienda evaluar el riesgo, toda vez que las evidencias reportadas en los controles preventivos no demuestran una ejecución objetiva y congruente evitando dicha materialización."/>
    <s v=""/>
    <s v="Control revisado"/>
    <s v="15/01/2025"/>
    <x v="1"/>
    <x v="0"/>
    <s v="Al ser control correctivo, no se requirió aplicar"/>
    <m/>
  </r>
  <r>
    <s v="RP-6342"/>
    <x v="19"/>
    <s v="FND-29603"/>
    <s v="R15-MPML"/>
    <s v="Riesgos de ambiental"/>
    <s v="Abierto"/>
    <s v="MPML-CC29: Realizar una gestión Integral de los Residuos Peligrosos generados, con gestores autorizados"/>
    <x v="0"/>
    <s v="Realizar una gestión Integral de los Residuos Peligrosos generados, con gestores autorizados"/>
    <s v="Control Vigente"/>
    <s v="Reporte Semestral del MPMI0303F01 Registro de recepción y despacho de residuos peligrosos"/>
    <s v="Alvarez Ramon Ramon, Lizbetnyiced_x000a_Ocampo Rayo Rayo, Aranza"/>
    <s v="Castelblanco Cardenas Cardenas, Luis Enrique Enrique"/>
    <s v="Ger Sistema Maestro - Dir Red Troncal Alcantarillado"/>
    <s v="1/01/2024"/>
    <s v="31/12/2024"/>
    <s v="Con Autocontrol"/>
    <s v="En seguimiento al Autocontrol &quot;Realizar una gestión Integral de los Residuos Peligrosos generados&quot;, la PTAR El Salitre implementa las siguientes medidas:_x000a_ La gestión de residuos peligrosos (RESPEL) se ejecuta mediante:_x000a__x000a_ El formato MPMO0303F05_Lista de Chequeo-Transporte de Residuos Peligrosos (RESPEL) - para verificación del transporte_x000a_ El formato MPMO0303F01_Registro de Recepción y Despacho de Residuos Peligroso – RESPEL - para registro de recepción y despacho_x000a__x000a__x000a_ El proceso MPMI0303P de gestión integral de residuos_x000a__x000a__x000a_ El Plan de Manejo Ambiental PTAR El Salitre._x000a__x000a_ La Dirección Saneamiento Ambiental (DSA) de la EAAB es responsable de la gestión, disposición y tratamiento de residuos. Como generador, la PTAR El Salitre solicita la recolección a la DSA, quien coordina con empresas autorizadas para el transporte y tratamiento._x000a_ La DSA emite certificados semestrales de disposición que detallan el tratamiento realizado. Los gestores tienen hasta 6 meses para emitir estos certificados después del cargue. Se han recibido los certificados de agosto y octubre, quedando pendientes los de noviembre y diciembre._x000a_ Se confirma que la causa del riesgo está controlada, previniendo su materialización._x000a_  "/>
    <s v="Con Monitoreo/Seguimiento"/>
    <s v="Diseño del control: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del control: Se adjuntan los certificados semestrales de disposición que detallan el tratamiento realizado a los residuos. Sin embargo, quedan pendientes los registros de noviembre y diciembre de 2024"/>
    <s v=""/>
    <s v="Control revisado"/>
    <s v="15/01/2025"/>
    <x v="1"/>
    <x v="2"/>
    <m/>
    <m/>
  </r>
  <r>
    <s v="RP-6344"/>
    <x v="19"/>
    <s v="FND-29603"/>
    <s v="R15-MPML"/>
    <s v="Riesgos de ambiental"/>
    <s v="Abierto"/>
    <s v="MPML-CC30: Contar con Kit Antiderrame para contener un eventual derrame de sustancias químicas."/>
    <x v="0"/>
    <s v="Contar con Kit Antiderrame para contener un eventual derrame de sustancias químicas."/>
    <s v="Control Vigente"/>
    <s v="Registro fotográfico semestral Kit antiderrames"/>
    <s v="Alvarez Ramon Ramon, Lizbetnyiced_x000a_Ocampo Rayo Rayo, Aranza"/>
    <s v="Castelblanco Cardenas Cardenas, Luis Enrique Enrique"/>
    <s v="Ger Sistema Maestro - Dir Red Troncal Alcantarillado"/>
    <s v="1/01/2024"/>
    <s v="31/12/2024"/>
    <s v="Con Autocontrol"/>
    <s v="Conforme a la descripción: “Contar con Kit Antiderrame para contener un eventual derrame de sustancias químicas”._x000a_ El Profesional SST verifica semanalmente el estado y disponibilidad de los Kits Antiderrame en las áreas donde se manipulan sustancias químicas, mediante una lista de verificación que incluye la revisión de: elementos del kit completos, fecha de vencimiento de materiales, condiciones de almacenamiento y señalización. Si se detectan faltantes o elementos en mal estado, se debe generar inmediatamente una solicitud de reposición._x000a_  La evidencia del control se registra en el formato ayuda de memoria y evidencia fotográfica y se archiva digitalmente en la carpeta compartida de SST._x000a_ Se considera el control cumplido."/>
    <s v="Con Monitoreo/Seguimiento"/>
    <s v="Diseño del control: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del control: El medio de verificación cargado corresponde al Registro fotográfico semestral del kit antiderrames, que da cumplimiento al desarrollo de la actividad."/>
    <s v=""/>
    <s v="Control revisado"/>
    <s v="15/01/2025"/>
    <x v="1"/>
    <x v="1"/>
    <m/>
    <m/>
  </r>
  <r>
    <s v="RP-6348"/>
    <x v="19"/>
    <s v="FND-29597_x000a_FND-29598"/>
    <s v="R11-MPML_x000a_R12-MPML"/>
    <s v="Riesgos de ambiental"/>
    <s v="Abierto"/>
    <s v="MPML-CP1"/>
    <x v="2"/>
    <s v="Realizar visitas técnicas a los usuarios comerciales e industriales, sobre el buen uso del sistema de alcantarillado sanitario y pluvial como complemento a la Gestión Socio-Ambiental de la EAAB-ESP."/>
    <s v="Control Vigente"/>
    <s v="Informe APA Gestión Social Zona (1- 5)"/>
    <s v="Agudelo Cruz Cruz, Gina Paola Paola_x000a_Arenas Ramirez, Paola Andrea_x000a_Martinez Morales, Angela Maria_x000a_Penagos Cortes Cortes, Luis Alejandro Alejandro_x000a_Rojas Cruz, Liz Zamira"/>
    <s v="Castelblanco Cardenas Cardenas, Luis Enrique Enrique"/>
    <s v="Ger Servicio al Cliente - Ger Z5 - Dir Servicio Acueducto y Alcantarillado Z5_x000a_Ger Servicio al Cliente - Ger Z4 - Dir Servicio Acueducto y Alcantarillado Z4_x000a_Ger Servicio al Cliente - Ger Z2 - Dir Servicio Acueducto y Alcantarillado Z2_x000a_Ger Servicio al Cliente - Ger Z3 - Dir Servicio Acueducto y Alcantarillado Z3_x000a_Ger Servicio al Cliente - Ger Z1 - Dir Servicio Acueducto y Alcantarillado Z1"/>
    <s v="1/01/2024"/>
    <s v="31/12/2024"/>
    <s v="Con Autocontrol"/>
    <s v="Se adjunta muestra de informes realizados por las Zonas,  dando cumplimiento al control"/>
    <s v="Con Monitoreo/Seguimiento"/>
    <s v="Diseño del control: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del control: El medio de verificación cargado corresponde a los Informes APA Gestión Social pero únicamente de Zona 2, falta el reporte de las otras zonas para evidenciar la gestión correspondiente."/>
    <s v=""/>
    <s v="Control revisado"/>
    <s v="15/01/2025"/>
    <x v="1"/>
    <x v="2"/>
    <s v="No se puede determinar como se lleva a cabo el control"/>
    <m/>
  </r>
  <r>
    <s v="RP-6355"/>
    <x v="19"/>
    <s v="FND-29619"/>
    <s v="R9-MPML"/>
    <s v="Riesgos de ambiental"/>
    <s v="Abierto"/>
    <s v="MPML-CP20"/>
    <x v="2"/>
    <s v="Inspección de Redes con equipos con Circuito Cerrado de Televisión, se evalua el estado estructural del tubo para determinar su estado y si requiere intervención."/>
    <s v="Control Vigente"/>
    <s v="SGO/ Registro de resultados de inspección del equipo CCTV"/>
    <s v="Agudelo Cruz Cruz, Gina Paola Paola_x000a_Arenas Ramirez, Paola Andrea_x000a_Martinez Morales, Angela Maria_x000a_Penagos Cortes Cortes, Luis Alejandro Alejandro_x000a_Rojas Cruz, Liz Zamira"/>
    <s v="Castelblanco Cardenas Cardenas, Luis Enrique Enrique"/>
    <s v="Ger Servicio al Cliente - Ger Z5 - Dir Servicio Acueducto y Alcantarillado Z5_x000a_Ger Servicio al Cliente - Ger Z4 - Dir Servicio Acueducto y Alcantarillado Z4_x000a_Ger Servicio al Cliente - Ger Z2 - Dir Servicio Acueducto y Alcantarillado Z2_x000a_Ger Servicio al Cliente - Ger Z3 - Dir Servicio Acueducto y Alcantarillado Z3_x000a_Ger Servicio al Cliente - Ger Z1 - Dir Servicio Acueducto y Alcantarillado Z1"/>
    <s v="1/01/2024"/>
    <s v="31/12/2024"/>
    <s v="Con Autocontrol"/>
    <s v="Se adjuntan muestra de minutas de contratos de optimización de redes de alcantarillado."/>
    <s v="Con Monitoreo/Seguimiento"/>
    <s v="Diseño del control: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_x000a_Ejecución del control:_x000a_El medio de verificación cargado no corresponde a los resultados de inspección del equipo CCTV toda vez que se adjunta un acta de reunión."/>
    <s v=""/>
    <s v="Control revisado"/>
    <d v="2025-02-11T00:00:00"/>
    <x v="1"/>
    <x v="4"/>
    <m/>
    <m/>
  </r>
  <r>
    <s v="RP-6356"/>
    <x v="19"/>
    <s v="FND-29619"/>
    <s v="R9-MPML"/>
    <s v="Riesgos de ambiental"/>
    <s v="Abierto"/>
    <s v="MPML-CP21"/>
    <x v="2"/>
    <s v="Verificación del cumplimiento de las obligaciones y especificaciones técnicas, durante la ejecución de las obras de construcción de sistemas de alcantarillado"/>
    <s v="Control Vigente"/>
    <s v="MPFB0201F27 Informe de gestión de contrato y/o convenio"/>
    <s v="Agudelo Cruz Cruz, Gina Paola Paola_x000a_Arenas Ramirez, Paola Andrea_x000a_Martinez Morales, Angela Maria_x000a_Penagos Cortes Cortes, Luis Alejandro Alejandro_x000a_Rojas Cruz, Liz Zamira"/>
    <s v="Castelblanco Cardenas Cardenas, Luis Enrique Enrique"/>
    <s v="Ger Servicio al Cliente - Ger Z5 - Dir Servicio Acueducto y Alcantarillado Z5_x000a_Ger Servicio al Cliente - Ger Z4 - Dir Servicio Acueducto y Alcantarillado Z4_x000a_Ger Servicio al Cliente - Ger Z2 - Dir Servicio Acueducto y Alcantarillado Z2_x000a_Ger Servicio al Cliente - Ger Z3 - Dir Servicio Acueducto y Alcantarillado Z3_x000a_Ger Servicio al Cliente - Ger Z1 - Dir Servicio Acueducto y Alcantarillado Z1"/>
    <s v="1/01/2024"/>
    <s v="31/12/2024"/>
    <s v="Con Autocontrol"/>
    <s v="Durante el tercer trimestre del 2024 las zonas no contaron con contrato de detección de fugas."/>
    <s v="Con Monitoreo/Seguimiento"/>
    <s v="Diseño del control: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_x000a_Ejecución del control: El medio de verificación cargado no corresponde al Informe de gestión de contrato y/o convenio, se adjutan soportes de existencia y terminación del contrato pero no lo requerido para evidenciar el control del riesgo."/>
    <s v=""/>
    <s v="Control revisado"/>
    <d v="2025-02-11T00:00:00"/>
    <x v="1"/>
    <x v="4"/>
    <m/>
    <m/>
  </r>
  <r>
    <s v="RP-6357"/>
    <x v="19"/>
    <s v="FND-29596"/>
    <s v="R10-MPML"/>
    <s v="Riesgos de ambiental"/>
    <s v="Abierto"/>
    <s v="MPML-CP23"/>
    <x v="2"/>
    <s v="Desarrollar acciones preventivas sobre el buen uso del sistema de alcantarillado"/>
    <s v="Control Vigente"/>
    <s v="Informe Semestral PICCE"/>
    <s v="Agudelo Cruz Cruz, Gina Paola Paola_x000a_Arenas Ramirez, Paola Andrea_x000a_Martinez Morales, Angela Maria_x000a_Penagos Cortes Cortes, Luis Alejandro Alejandro_x000a_Rojas Cruz, Liz Zamira"/>
    <s v="Castelblanco Cardenas Cardenas, Luis Enrique Enrique"/>
    <s v="Ger Servicio al Cliente - Ger Z5 - Dir Servicio Acueducto y Alcantarillado Z5_x000a_Ger Servicio al Cliente - Ger Z4 - Dir Servicio Acueducto y Alcantarillado Z4_x000a_Ger Servicio al Cliente - Ger Z2 - Dir Servicio Acueducto y Alcantarillado Z2_x000a_Ger Servicio al Cliente - Ger Z3 - Dir Servicio Acueducto y Alcantarillado Z3_x000a_Ger Servicio al Cliente - Ger Z1 - Dir Servicio Acueducto y Alcantarillado Z1"/>
    <s v="1/01/2024"/>
    <s v="31/12/2024"/>
    <s v="Con Autocontrol"/>
    <s v="Se adjunta soporte para el cumplimiento del control por parte de las Zonas"/>
    <s v="Con Monitoreo/Seguimiento"/>
    <s v="Diseño del control: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_x000a_Ejecución del control:_x000a_El medio de verificación cargado no corresponde toda vez que realizan un cargue de un Informe del Plan de Gestión Social Empresarial pero no un informe de gestión que permita evidenciar el desarrollo de acciones preventivas sobre el buen uso del sistema de alcantarillado."/>
    <s v=""/>
    <s v="Control revisado"/>
    <d v="2025-02-12T00:00:00"/>
    <x v="1"/>
    <x v="4"/>
    <m/>
    <m/>
  </r>
  <r>
    <s v="RP-6358"/>
    <x v="19"/>
    <s v="FND-29599_x000a_FND-29601_x000a_FND-29607"/>
    <s v="R13-MPML_x000a_R14-MPML_x000a_R17-MPML"/>
    <s v="Riesgos de ambiental"/>
    <s v="Abierto"/>
    <s v="MPML-CP27: Realizar inspecciones y mantenimientos requeridos a la PTAR Salitre"/>
    <x v="2"/>
    <s v="Realizar inspecciones y mantenimientos requeridos a la PTAR Salitre"/>
    <s v="Control Vigente"/>
    <s v="Reporte Semanal de MPML0302F18 -_x000a_Orden de trabajo de Mantenimiento"/>
    <s v="Alvarez Ramon Ramon, Lizbetnyiced_x000a_Ocampo Rayo Rayo, Aranza"/>
    <s v="Castelblanco Cardenas Cardenas, Luis Enrique Enrique"/>
    <s v="Ger Sistema Maestro - Dir Red Troncal Alcantarillado"/>
    <s v="1/01/2024"/>
    <s v="31/12/2024"/>
    <s v="Con Autocontrol"/>
    <s v="Conforme a la descripción: “Descripción:        Realizar inspecciones y mantenimientos requeridos a la PTAR Salitre”_x000a_ Se verifican las órdenes de trabajo de mantenimiento de la PTAR El Salitre, las cuales documentan:_x000a__x000a_ Criterios técnicos específicos para inspecciones_x000a_ Procedimientos basados en recomendaciones de fabricantes_x000a_ Análisis de criticidad de componentes_x000a_ Detalles de ejecución del mantenimiento_x000a__x000a_ La evidencia muestra que:_x000a__x000a_ Los procedimientos están estandarizados y documentados_x000a_ Se siguen las especificaciones técnicas requeridas_x000a_ El mantenimiento es preventivo y correctivo según necesidad._x000a_ Registros actualizados de inspecciones y se documenta cualquier incidente para mejora continua de protocolos._x000a__x000a_ NIVEL DE CONTROL: Se mantiene control efectivo del riesgo mediante mantenimiento oportuno y vigilancia constante de la infraestructura crítica._x000a_ La causa del riesgo identificado se encuentra bajo control. Este control ha permitido prevenir la materialización del riesgo, y se considera que el control ha sido efectivo y cumplido."/>
    <s v="Con Monitoreo/Seguimiento"/>
    <s v="Diseño del control: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del control: El medio de verificación cargado corresponde a los reportes - órdenes de trabajo de mantenimiento en la PTAR Salitre para los meses desde septiembre hasta diciembre 2024."/>
    <s v=""/>
    <s v="Control revisado"/>
    <s v="15/01/2025"/>
    <x v="1"/>
    <x v="1"/>
    <m/>
    <m/>
  </r>
  <r>
    <s v="RP-6359"/>
    <x v="19"/>
    <s v="FND-29601"/>
    <s v="R14-MPML"/>
    <s v="Riesgos de ambiental"/>
    <s v="Abierto"/>
    <s v="MPML-CP28: Desarrollar la operación de acuerdo a las directrices establecidas"/>
    <x v="2"/>
    <s v="Desarrollar la operación de acuerdo a las directrices establecidas"/>
    <s v="Control Vigente"/>
    <s v="Reporte Semanal de MPML0301F03 Ronda de Turno"/>
    <s v="Alvarez Ramon Ramon, Lizbetnyiced_x000a_Ocampo Rayo Rayo, Aranza"/>
    <s v="Castelblanco Cardenas Cardenas, Luis Enrique Enrique"/>
    <s v="Ger Sistema Maestro - Dir Red Troncal Alcantarillado"/>
    <s v="1/01/2024"/>
    <s v="31/12/2024"/>
    <s v="Con Autocontrol"/>
    <s v="Conforme a la siguiente descripción: Realizar las inspecciones requeridas para dar cumplimiento al riesgo “Contaminación del recurso suelo, debido a vertimientos con descargas en fuentes hídricas superficiales o el suelo, producto de la ruptura de tubería o falla de estructuras en condición de emergencia, durante la operación de Tornillos de Elevación, Bombeo, sistemas mecánicos en general.”_x000a_ Descripción del Control: Desarrollar la operación de acuerdo a las directrices establecidas_x000a_ Inspecciones preventivas documentadas a través de:_x000a_ Monitoreo continuo a través de rondas operativas en tres turnos (7:00-15:00, 15:00-22:00, 22:00-7:00), enfocadas en:_x000a__x000a_ Inspección visual de equipos e infraestructura_x000a_ Verificación de parámetros operativos_x000a_ Detección temprana de anomalías_x000a__x000a_ Inspecciones técnicas documentadas según instructivo MPMM0501I01 que comprenden:_x000a__x000a_ Evaluación sistemática de zonas críticas_x000a_ Verificación del estado de equipos y estructuras_x000a_ Identificación preventiva de posibles fallas_x000a__x000a_ Se mantiene control efectivo del riesgo mediante mantenimiento oportuno y vigilancia constante de la infraestructura._x000a_ se considera que el control ha sido efectivo y cumplido."/>
    <s v="Con Monitoreo/Seguimiento"/>
    <s v="Diseño del control: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del control: El medio de verificación cargado corresponde a los reportes - rondas de turno para los meses desde septiembre a diciembre 2024"/>
    <s v=""/>
    <s v="Control revisado"/>
    <s v="15/01/2025"/>
    <x v="1"/>
    <x v="1"/>
    <m/>
    <m/>
  </r>
  <r>
    <s v="RP-6360"/>
    <x v="19"/>
    <s v="FND-29603"/>
    <s v="R15-MPML"/>
    <s v="Riesgos de ambiental"/>
    <s v="Abierto"/>
    <s v="MPML-CP31: Almacenar las sustancias químicas de acuerdo a la matriz de compatibilidad"/>
    <x v="2"/>
    <s v="Almacenar las sustancias químicas de acuerdo a la matriz de compatibilidad."/>
    <s v="Control Vigente"/>
    <s v="1. Registro fotográfico semestral Almacenamiento Sustancias Químicas._x000a_2. Reporte semestral matriz de Compatibilidad de las sustancias almacenadas de manera semanal."/>
    <s v="Alvarez Ramon Ramon, Lizbetnyiced_x000a_Ocampo Rayo Rayo, Aranza"/>
    <s v="Castelblanco Cardenas Cardenas, Luis Enrique Enrique"/>
    <s v="Ger Sistema Maestro - Dir Red Troncal Alcantarillado"/>
    <s v="1/01/2024"/>
    <s v="31/12/2024"/>
    <s v="Con Autocontrol"/>
    <s v="Descripción del Riesgo: “Almacenar las sustancias químicas de acuerdo a la matriz de compatibilidad”._x000a_ Medio de Verificación: 1. Registro fotográfico semestral Almacenamiento Sustancias Químicas. 2. Reporte semestral matriz de Compatibilidad de las sustancias almacenadas, 3. Inventario Sustancias Químicas._x000a_ Se adjunta el registro fotográfico del almacenamiento de productos químicos y la matriz de compatibilidad de sustancias químicas. Con base en esta documentación, se considera que la causa del riesgo ha sido controlada eficazmente, lo cual previene la materialización de posibles incidentes relacionados con el almacenamiento inadecuado de sustancias químicas._x000a_ Dentro del control; MPML-CP32 Contar con las fichas de seguridad de las sustancias químicas almacenadas_Se relaciona las fichas de Seguridad._x000a_ Por lo tanto, se concluye que el control se ha cumplido satisfactoriamente, garantizando la seguridad y el cumplimiento normativo en la PTAR El Salitre_x000a_  "/>
    <s v="Con Monitoreo/Seguimiento"/>
    <s v="Diseño del control: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del control: Se adjunta el reporte de la matriz de compatibilidad de las sustancias almacenadas y el registro fotográfico del almacenamiento de sustancias químicas."/>
    <s v=""/>
    <s v="Control revisado"/>
    <s v="15/01/2025"/>
    <x v="1"/>
    <x v="1"/>
    <m/>
    <m/>
  </r>
  <r>
    <s v="RP-6361"/>
    <x v="19"/>
    <s v="FND-29603"/>
    <s v="R15-MPML"/>
    <s v="Riesgos de ambiental"/>
    <s v="Abierto"/>
    <s v="MPML-CP32: Contar con las fichas de seguridad de las sustancias químicas almacenadas"/>
    <x v="2"/>
    <s v="Contar con las fichas de seguridad de las sustancias químicas almacenadas."/>
    <s v="Control Vigente"/>
    <s v="Reporte semestral de fichas de seguridad de las sustancias químicas almacenadas."/>
    <s v="Alvarez Ramon Ramon, Lizbetnyiced_x000a_Ocampo Rayo Rayo, Aranza"/>
    <s v="Castelblanco Cardenas Cardenas, Luis Enrique Enrique"/>
    <s v="Ger Sistema Maestro - Dir Red Troncal Alcantarillado"/>
    <s v="1/01/2024"/>
    <s v="31/12/2024"/>
    <s v="Con Autocontrol"/>
    <s v="Dando cumplimiento a la Descripción: Contar con las fichas de seguridad de las sustancias químicas almacenadas._x000a_ Se da cumplimiento a lo siguiente:_x000a_ Diseño del Control: El profesional de SST verifica mensualmente que las sustancias químicas almacenadas cuenten con fichas de seguridad actualizadas, mediante la revisión del inventario de sustancias contra las fichas disponibles. Si se identifican sustancias sin ficha o con fichas desactualizadas, se debe gestionar su actualización inmediata con el proveedor. Como evidencia se mantiene el registro Inventario almacén EAAB 0014 PTAR 2024-12 - GH-FM-041 Identificación y caracterización de sustancias químicas V03._x000a_ Las acciones actuales están orientadas a asegurar el cumplimiento total con los requisitos legales y mejorar la gestión de las fichas de seguridad en la PTAR El Salitre. La revisión exhaustiva, la actualización de fichas en colaboración con proveedores y el fortalecimiento del control mediante revisiones y capacitación son pasos clave para mantener el riesgo bajo control y garantizar la seguridad en el manejo de productos químicos."/>
    <s v="Con Monitoreo/Seguimiento"/>
    <s v="Diseño del control: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del control: El medio de verificación cargado corresponde a las fichas de seguridad de las sustancias químicas almacenadas (muestreo)."/>
    <s v=""/>
    <s v="Control revisado"/>
    <s v="15/01/2025"/>
    <x v="1"/>
    <x v="1"/>
    <m/>
    <m/>
  </r>
  <r>
    <s v="RP-6362"/>
    <x v="19"/>
    <s v="FND-29605"/>
    <s v="R16-MPML"/>
    <s v="Riesgos de ambiental"/>
    <s v="Abierto"/>
    <s v="MPML-CP33: Realizar una gestión Integral biosólidos generados en el tratamiento de aguas residuales"/>
    <x v="2"/>
    <s v="Realizar una gestión Integral biosólidos generados en el tratamiento de aguas residuales."/>
    <s v="Control Vigente"/>
    <s v="Reporte mensual MPML0305F02 Reporte de Patio"/>
    <s v="Alvarez Ramon Ramon, Lizbetnyiced_x000a_Ocampo Rayo Rayo, Aranza"/>
    <s v="Castelblanco Cardenas Cardenas, Luis Enrique Enrique"/>
    <s v="Ger Sistema Maestro - Dir Red Troncal Alcantarillado"/>
    <s v="1/01/2024"/>
    <s v="31/12/2024"/>
    <s v="Con Autocontrol"/>
    <s v="Conforme a la siguiente descripción: Realizar las inspecciones requeridas para dar cumplimiento al riesgo “Contaminación del recurso hídrico, debido a la generación de residuos no peligrosos (lodos, biosólidos), producto del volcamiento durante el transporte de Biosólidos a los predios la Magdalena y el Corzo.”_x000a_ Descripción del Control: Se implementa un sistema integral de control y seguimiento para prevenir la contaminación hídrica durante el transporte de biosólidos hacia los predios La Magdalena y El Corzo. Este sistema incluye:_x000a_ Inspecciones preventivas documentadas a través de:_x000a__x000a_ _x000a__x000a_ MPMI0303F23_Reporte Patio_x000a_ Formato MPMI0303F27 para seguimiento de la gestión integral del biosólido_x000a_ Formato MPMI0303F45 para inspección detallada de vehículos_x000a_ Formato MPML0301F14 para verificación preoperacional de camiones_x000a_ Implementación del Instructivo MPML0301I06-01 específico para manejo de derrames de biosólidos, respuesta inmediata ante contingencias durante el transporte_x000a__x000a__x000a__x000a_ Estado actual: El riesgo se encuentra controlado mediante la implementación sistemática de estas medidas preventivas y de contingencia. Las inspecciones regulares y la documentación respectiva demuestran un seguimiento consistente de los protocolos establecidos._x000a_ Conclusión: Se confirma el cumplimiento satisfactorio de todas las medidas de control establecidas, garantizando la gestión adecuada del riesgo identificado."/>
    <s v="Con Monitoreo/Seguimiento"/>
    <s v="Diseño del control: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 Ejecución del control: El medio de verificación cargado corresponde al reporte mensual de patio que permite validar la adecuada gestión de biosólidos generados en el tratamiento de aguas residuales. Se adjuntan soportes de septiembre a diciembre 2024"/>
    <s v=""/>
    <s v="Control revisado"/>
    <s v="15/01/2025"/>
    <x v="1"/>
    <x v="1"/>
    <m/>
    <m/>
  </r>
  <r>
    <s v="RP-6363"/>
    <x v="19"/>
    <s v="FND-29605"/>
    <s v="R16-MPML"/>
    <s v="Riesgos de ambiental"/>
    <s v="Abierto"/>
    <s v="MPML-CP34: Realizar las inspecciones requeridas"/>
    <x v="2"/>
    <s v="Realizar las inspecciones requeridas"/>
    <s v="Control Vigente"/>
    <s v="Reporte mensual MPML0305F01 Inspección Preoperacional"/>
    <s v="Alvarez Ramon Ramon, Lizbetnyiced_x000a_Ocampo Rayo Rayo, Aranza"/>
    <s v="Castelblanco Cardenas Cardenas, Luis Enrique Enrique"/>
    <s v="Ger Sistema Maestro - Dir Red Troncal Alcantarillado"/>
    <s v="1/01/2024"/>
    <s v="31/12/2024"/>
    <s v="Con Autocontrol"/>
    <s v="Conforme a la siguiente descripción: Realizar las inspecciones requeridas para dar cumplimiento al riesgo “Contaminación del recurso hídrico, debido a la generación de residuos no peligrosos (lodos, biosólidos), producto del volcamiento durante el transporte de Biosólidos a los predios la Magdalena y el Corzo.”_x000a_ Descripción del Control: Se implementa un sistema integral de control y seguimiento para prevenir la contaminación hídrica durante el transporte de biosólidos hacia los predios La Magdalena y El Corzo. Este sistema incluye:_x000a_ Inspecciones preventivas documentadas a través de:_x000a__x000a_ _x000a__x000a_ Formato MPMI0303F27 para seguimiento de la gestión integral del biosólido_x000a_ Formato MPMI0303F45 para inspección detallada de vehículos_x000a_ Formato MPML0301F14 para verificación preoperacional de camiones_x000a_ Implementación del Instructivo MPML0301I06-01 específico para manejo de derrames de biosólidos, respuesta inmediata ante contingencias durante el transporte_x000a__x000a__x000a__x000a_ Estado actual: El riesgo se encuentra controlado mediante la implementación sistemática de estas medidas preventivas y de contingencia. Las inspecciones regulares y la documentación respectiva demuestran un seguimiento consistente de los protocolos establecidos._x000a_ Conclusión: Se confirma el cumplimiento satisfactorio de todas las medidas de control establecidas, garantizando la gestión adecuada del riesgo identificado."/>
    <s v="Con Monitoreo/Seguimiento"/>
    <s v="Diseño del control: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 Ejecución del control: El medio de verificación cargado corresponde al reporte mensual de inspección preoperaciones. Se adjuntan soportes de septiembre hasta diciembre 2024"/>
    <s v=""/>
    <s v="Control revisado"/>
    <s v="15/01/2025"/>
    <x v="1"/>
    <x v="1"/>
    <m/>
    <m/>
  </r>
  <r>
    <s v="RP-5265"/>
    <x v="19"/>
    <s v="FND-29462"/>
    <s v="R8-MPML"/>
    <s v="Riesgos de corrupción"/>
    <s v="Abierto"/>
    <s v="MPML-CC19: Verificación de la programación de rutas en el SGO "/>
    <x v="0"/>
    <s v="Verificación de la programación de rutas en el SGO "/>
    <s v="Control Vigente"/>
    <s v="Muestreo de seguimiento a las ordenes de trabajo en el SGO"/>
    <s v="Agudelo Cruz Cruz, Gina Paola Paola_x000a_Arenas Ramirez Ramirez, Paola Andrea Andrea_x000a_Arenas Ramirez, Paola Andrea_x000a_Martinez Morales, Angela Maria_x000a_Penagos Cortes Cortes, Luis Alejandro Alejandro_x000a_Rojas Cruz, Liz Zamira"/>
    <s v="Ortiz Lemos Lemos, Yina Marcela Marcela"/>
    <s v="Ger Servicio al Cliente - Ger Z5 - Dir Servicio Acueducto y Alcantarillado Z5_x000a_Ger Servicio al Cliente - Ger Z4 - Dir Servicio Acueducto y Alcantarillado Z4_x000a_Ger Servicio al Cliente - Ger Z2 - Dir Servicio Acueducto y Alcantarillado Z2_x000a_Ger Servicio al Cliente - Ger Z3 - Dir Servicio Acueducto y Alcantarillado Z3_x000a_Ger Servicio al Cliente - Ger Z1 - Dir Servicio Acueducto y Alcantarillado Z1"/>
    <s v="1/01/2023"/>
    <s v="31/12/2023"/>
    <s v="Con Autocontrol"/>
    <s v="Durante el periodo no se activó el control correctivo porque no se materializo la consecuencia identificada      "/>
    <s v="Con Monitoreo/Seguimiento"/>
    <s v="Diseño del control: Se debe mejorar el propósito del control, la periodicidad del control, criterios para ejecutar la actividad y que actividades adicionales se realizan cuando se presentan desviaciones, importante resaltar que la matriz se encuentra en proceso de actualización_x000a_ Ejecución del control: No se relaciona evidencia del control dado que se manifiesta que no fue necesario activar el control"/>
    <s v="Diseño del control: Se debe mejorar el propósito del control, la periodicidad del control, criterios para ejecutar la actividad y que actividades adicionales se realizan cuando se presentan desviaciones, importante resaltar que la matriz se encuentra en proceso de actualización_x000a_ Ejecución del control: No se relaciona evidencia del control dado que se manifiesta que no fue necesario activar el control"/>
    <s v="Control revisado"/>
    <s v="27/12/2024"/>
    <x v="1"/>
    <x v="0"/>
    <s v="Al ser control correctivo, este no debe identificarse en un riesgo de corrupción"/>
    <m/>
  </r>
  <r>
    <s v="RP-5264"/>
    <x v="19"/>
    <s v="FND-29461_x000a_FND-29462"/>
    <s v="R7-MPML_x000a_R8-MPML"/>
    <s v="Riesgos de corrupción"/>
    <s v="Abierto"/>
    <s v="MPML-CC35: Presentar solicitud para realizar el análisis de procedibilidad de apertura de investigación disciplinaria"/>
    <x v="0"/>
    <s v="Presentar solicitud para realizar el análisis de procedibilidad de apertura de investigación disciplinaria"/>
    <s v="Control Vigente"/>
    <s v="Queja o Informe_x000a_ MPCD0101F04 Recepción de queja verbal "/>
    <s v="Agudelo Cruz Cruz, Gina Paola Paola_x000a_Arenas Ramirez Ramirez, Paola Andrea Andrea_x000a_Arenas Ramirez, Paola Andrea_x000a_Martinez Morales, Angela Maria_x000a_Ocampo Rayo Rayo, Aranza_x000a_Rojas Cruz, Liz Zamira"/>
    <s v="Ortiz Lemos Lemos, Yina Marcela Marcela"/>
    <s v="Ger Servicio al Cliente - Ger Z5 - Dir Servicio Acueducto y Alcantarillado Z5_x000a_Ger Servicio al Cliente - Ger Z4 - Dir Servicio Acueducto y Alcantarillado Z4_x000a_Ger Servicio al Cliente - Ger Z2 - Dir Servicio Acueducto y Alcantarillado Z2_x000a_Ger Servicio al Cliente - Ger Z3 - Dir Servicio Acueducto y Alcantarillado Z3_x000a_Ger Servicio al Cliente - Ger Z1 - Dir Servicio Acueducto y Alcantarillado Z1"/>
    <s v="1/01/2024"/>
    <s v="31/12/2024"/>
    <s v="Con Autocontrol"/>
    <s v="No aplica para la DRTA debido a que se cumplen las obras mediante contratistas."/>
    <s v="Con Monitoreo/Seguimiento"/>
    <s v="Diseño del control: Se debe mejorar el propósito del control, la periodicidad del control, criterios para ejecutar la actividad y que actividades adicionales se realizan cuando se presentan desviaciones, importante resaltar que la matriz se encuentra en proceso de actualización_x000a_ Ejecución del control: No se relaciona evidencia del control dado que se manifiesta que no fue necesario activarlo"/>
    <s v="Diseño del control: Se debe mejorar el propósito del control, la periodicidad del control, criterios para ejecutar la actividad y que actividades adicionales se realizan cuando se presentan desviaciones, importante resaltar que la matriz se encuentra en proceso de actualización_x000a_ Ejecución del control: No se relaciona evidencia del control dado que se manifiesta que no fue necesario activarlo"/>
    <s v="Control revisado"/>
    <s v="27/12/2024"/>
    <x v="1"/>
    <x v="0"/>
    <s v="Al ser control correctivo, este no debe identificarse en un riesgo de corrupción"/>
    <m/>
  </r>
  <r>
    <s v="RP-5261"/>
    <x v="19"/>
    <s v="FND-29461"/>
    <s v="R7-MPML"/>
    <s v="Riesgos de corrupción"/>
    <s v="Abierto"/>
    <s v="MPML-CP16: Verificación de materiales antes de la liquidación de las ordenes de trabajo "/>
    <x v="2"/>
    <s v="Verificación de materiales antes de la liquidación de las ordenes de trabajo "/>
    <s v="Control Vigente"/>
    <s v="Muestreo de seguiimiento a las ordenes de trabajo en el SGO "/>
    <s v="Agudelo Cruz Cruz, Gina Paola Paola_x000a_Arenas Ramirez Ramirez, Paola Andrea Andrea_x000a_Arenas Ramirez, Paola Andrea_x000a_Martinez Morales, Angela Maria_x000a_Rojas Cruz, Liz Zamira"/>
    <s v="Ortiz Lemos Lemos, Yina Marcela Marcela"/>
    <s v="Ger Servicio al Cliente - Ger Z5 - Dir Servicio Acueducto y Alcantarillado Z5_x000a_Ger Servicio al Cliente - Ger Z4 - Dir Servicio Acueducto y Alcantarillado Z4_x000a_Ger Servicio al Cliente - Ger Z2 - Dir Servicio Acueducto y Alcantarillado Z2_x000a_Ger Servicio al Cliente - Ger Z3 - Dir Servicio Acueducto y Alcantarillado Z3_x000a_Ger Servicio al Cliente - Ger Z1 - Dir Servicio Acueducto y Alcantarillado Z1"/>
    <s v="1/01/2023"/>
    <s v="31/12/2023"/>
    <s v="Con Autocontrol"/>
    <s v="Se adjuntan muestra de soportes del SGO de las Divisiones de Alcantarillado de las Zonas."/>
    <s v="Con Monitoreo/Seguimiento"/>
    <s v="Diseño del control: Se debe mejorar el propósito del control, la periodicidad del control, criterios para ejecutar la actividad y que actividades adicionales se realizan cuando se presentan desviaciones_x000a_ Ejecución del control: Cada una de las 5 zonas reporta un muestreo de los reportes generados en el aplicativo SGO, pero en estos no es posible evidenciar la verificación de los materiales utilizado para el servicios, se reitera al proceso la necesidad de cargar evidencias que de demuestren la ejecución del control"/>
    <s v="Diseño del control: Se debe mejorar el propósito del control, la periodicidad del control, criterios para ejecutar la actividad y que actividades adicionales se realizan cuando se presentan desviaciones_x000a_ Ejecución del control: Cada una de las 5 zonas reporta un muestreo de los reportes generados en el aplicativo SGO, pero en estos no es posible evidenciar la verificación de los materiales utilizado para el servicios, se reitera al proceso la necesidad de cargar evidencias que de demuestren la ejecución del control"/>
    <s v="Control revisado"/>
    <s v="27/12/2024"/>
    <x v="1"/>
    <x v="2"/>
    <m/>
    <m/>
  </r>
  <r>
    <s v="RP-5262"/>
    <x v="19"/>
    <s v="FND-29461"/>
    <s v="R7-MPML"/>
    <s v="Riesgos de corrupción"/>
    <s v="Abierto"/>
    <s v="MPML-CP17: Seguimiento a la salida diaria de materiales de mantenimiento de la PTAR El Salitre"/>
    <x v="2"/>
    <s v="Seguimiento a la salida diaria de materiales de mantenimiento de la PTAR El Salitre"/>
    <s v="Control Vigente"/>
    <s v="MPML0302F02 Salida Diaria de Materiales Almacén"/>
    <s v="Alvarez Ramon Ramon, Lizbetnyiced_x000a_Ocampo Rayo Rayo, Aranza"/>
    <s v="Ortiz Lemos Lemos, Yina Marcela Marcela"/>
    <s v="Ger Sistema Maestro - Dir Red Troncal Alcantarillado"/>
    <s v="1/01/2024"/>
    <s v="31/12/2024"/>
    <s v="Con Autocontrol"/>
    <s v="Como resultado de la medida cautelar decretada por la Honorable Magistrada, Dra. Nelly Yolanda Villamizar, tras la inspección judicial realizada en la PTAR Salitre los días 9, 10 y 13 de septiembre de 2021, en el marco del 'Incidente No. 70 - Planta de Tratamiento de Aguas Residuales (PTAR) Salitre y Aprovechamiento de Lodos', se ordenó que la EAAB ESP asumiera de inmediato la operación asistida de la Fase II de la planta. En cumplimiento de esta orden, el edificio 102, correspondiente al almacén, fue entregado formalmente a la EAAB ESP el 3 de noviembre de 2023. Desde esa fecha, la EAAB ESP ha sido responsable del 100% de la operación del almacén bajo la Dirección de Activos Fijos._x000a_ Como contratistas de Aguas de Bogotá S.A. ESP, hemos estado realizando controles internos cuatrimestrales para el seguimiento del uso de herramientas y materiales consumidos en la PTAR Salitre. Sin embargo, es importante aclarar que esta responsabilidad debería recaer directamente en la Dirección de Activos Fijos._x000a_ Adjunto las evidencias correspondientes para su revisión:_x000a_ Anexo 1: Vale de Herramientas_x000a_ Anexo 2: Salidas Diarias de Materiales del Almacén_x000a_ Anexo 3: Órdenes de Trabajo y Relación de Salida de Materiales_x000a_ Anexo 4: Registros SAP de Salida de Materiales_x000a_ El riesgo identificado ha sido controlado, por lo que no se ha materializado."/>
    <s v="Con Monitoreo/Seguimiento"/>
    <s v="Diseño del control: Se debe mejorar el propósito del control, la periodicidad del control, criterios para ejecutar la actividad y que actividades adicionales se realizan cuando se presentan desviaciones_x000a_ Ejecución del control: Se evidencia registros de ordenes de salida de almacén,  vale préstamo de herramienta,  orden de entrega de materiales, evidenciando las firmas de revisión y aprobación de las mismas_x000a_ igualmente se evidencia avisos SAP con el listado de materiales con las firmas correspondientes de salidas de materiales con visto bueno del almacén"/>
    <s v="Diseño del control: Se debe mejorar el propósito del control, la periodicidad del control, criterios para ejecutar la actividad y que actividades adicionales se realizan cuando se presentan desviaciones_x000a_ Ejecución del control: Se evidencia registros de ordenes de salida de almacén,  vale préstamo de herramienta,  orden de entrega de materiales, evidenciando las firmas de revisión y aprobación de las mismas_x000a_ igualmente se evidencia avisos SAP con el listado de materiales con las firmas correspondientes de salidas de materiales con visto bueno del almacén"/>
    <s v="Control revisado"/>
    <s v="27/12/2024"/>
    <x v="1"/>
    <x v="1"/>
    <m/>
    <m/>
  </r>
  <r>
    <s v="RP-5263"/>
    <x v="19"/>
    <s v="FND-29461_x000a_FND-29462"/>
    <s v="R7-MPML_x000a_R8-MPML"/>
    <s v="Riesgos de corrupción"/>
    <s v="Abierto"/>
    <s v="MPML-CP18: Diligenciamiento del compromiso del Codigo de Integridad de la EAAB"/>
    <x v="2"/>
    <s v="Diligenciamiento del compromiso del Codigo de Integridad de la EAAB"/>
    <s v="Control Vigente"/>
    <s v="Muestreo del MPEH0401F01 compromiso frente al Codigo de Integridad"/>
    <s v="Agudelo Cruz Cruz, Gina Paola Paola_x000a_Arenas Ramirez Ramirez, Paola Andrea Andrea_x000a_Arenas Ramirez, Paola Andrea_x000a_Martinez Morales, Angela Maria_x000a_Ocampo Rayo Rayo, Aranza_x000a_Penagos Cortes Cortes, Luis Alejandro Alejandro_x000a_Rojas Cruz, Liz Zamira"/>
    <s v="Ortiz Lemos Lemos, Yina Marcela Marcela"/>
    <s v="Ger Servicio al Cliente - Ger Z5 - Dir Servicio Acueducto y Alcantarillado Z5_x000a_Ger Servicio al Cliente - Ger Z4 - Dir Servicio Acueducto y Alcantarillado Z4_x000a_Ger Servicio al Cliente - Ger Z2 - Dir Servicio Acueducto y Alcantarillado Z2_x000a_Ger Servicio al Cliente - Ger Z3 - Dir Servicio Acueducto y Alcantarillado Z3_x000a_Ger Servicio al Cliente - Ger Z1 - Dir Servicio Acueducto y Alcantarillado Z1"/>
    <s v="1/01/2024"/>
    <s v="31/12/2024"/>
    <s v="Con Autocontrol"/>
    <s v="Se adjunta un muestreo del diligenciamiento del codigo de integridad de diferentes funcionarios d elas 5 Zonas de servicio."/>
    <s v="Con Monitoreo/Seguimiento"/>
    <s v="Diseño del control: Se debe mejorar el propósito del control, la periodicidad del control, criterios para ejecutar la actividad y que actividades adicionales se realizan cuando se presentan desviaciones_x000a_ Ejecución del control: Se evidencia la suscripción del código de integridad de los meses de agosto de 2024 para contratistas, dentro del muestreo realizado se adjuntan evidencias del año 2023, es importante que el proceso cargue las evidencias de acuerdo con le periodo de revisión"/>
    <s v="Diseño del control: Se debe mejorar el propósito del control, la periodicidad del control, criterios para ejecutar la actividad y que actividades adicionales se realizan cuando se presentan desviaciones_x000a_ Ejecución del control: Se evidencia la suscripción del código de integridad de los meses de agosto de 2024 para contratistas, dentro del muestreo realizado se adjuntan evidencias del año 2023, es importante que el proceso cargue las evidencias de acuerdo con le periodo de revisión"/>
    <s v="Control revisado"/>
    <s v="27/12/2024"/>
    <x v="1"/>
    <x v="3"/>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8A1D3534-5BCA-40F4-B9A8-8CC0432A6952}" name="TablaDinámica4" cacheId="8" applyNumberFormats="0" applyBorderFormats="0" applyFontFormats="0" applyPatternFormats="0" applyAlignmentFormats="0" applyWidthHeightFormats="1" dataCaption="Valores" updatedVersion="8" minRefreshableVersion="3" useAutoFormatting="1" itemPrintTitles="1" createdVersion="8" indent="0" outline="1" outlineData="1" multipleFieldFilters="0" chartFormat="15" rowHeaderCaption="Proceso">
  <location ref="J1:P23" firstHeaderRow="1" firstDataRow="2" firstDataCol="1"/>
  <pivotFields count="27">
    <pivotField showAll="0"/>
    <pivotField axis="axisRow" showAll="0" sortType="ascending">
      <items count="22">
        <item x="0"/>
        <item x="1"/>
        <item x="2"/>
        <item x="3"/>
        <item x="4"/>
        <item x="5"/>
        <item x="6"/>
        <item x="7"/>
        <item x="8"/>
        <item x="9"/>
        <item x="10"/>
        <item x="11"/>
        <item x="12"/>
        <item x="13"/>
        <item x="14"/>
        <item x="15"/>
        <item x="16"/>
        <item x="17"/>
        <item m="1" x="20"/>
        <item x="18"/>
        <item x="19"/>
        <item t="default"/>
      </items>
      <autoSortScope>
        <pivotArea dataOnly="0" outline="0" fieldPosition="0">
          <references count="1">
            <reference field="4294967294" count="1" selected="0">
              <x v="0"/>
            </reference>
          </references>
        </pivotArea>
      </autoSortScope>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axis="axisCol" dataField="1" showAll="0">
      <items count="7">
        <item n="Cumple parcialmente" x="2"/>
        <item n="No cumplen" x="4"/>
        <item n="No cuentan con evidencias" x="0"/>
        <item n="Cumplen" x="1"/>
        <item m="1" x="5"/>
        <item n="Evidencias no aplican para el periodo" x="3"/>
        <item t="default"/>
      </items>
    </pivotField>
    <pivotField showAll="0"/>
    <pivotField showAll="0"/>
  </pivotFields>
  <rowFields count="1">
    <field x="1"/>
  </rowFields>
  <rowItems count="21">
    <i>
      <x v="17"/>
    </i>
    <i>
      <x v="8"/>
    </i>
    <i>
      <x v="1"/>
    </i>
    <i>
      <x v="6"/>
    </i>
    <i>
      <x v="11"/>
    </i>
    <i>
      <x v="10"/>
    </i>
    <i>
      <x v="16"/>
    </i>
    <i>
      <x v="7"/>
    </i>
    <i>
      <x v="15"/>
    </i>
    <i>
      <x v="4"/>
    </i>
    <i>
      <x/>
    </i>
    <i>
      <x v="12"/>
    </i>
    <i>
      <x v="13"/>
    </i>
    <i>
      <x v="3"/>
    </i>
    <i>
      <x v="20"/>
    </i>
    <i>
      <x v="14"/>
    </i>
    <i>
      <x v="2"/>
    </i>
    <i>
      <x v="19"/>
    </i>
    <i>
      <x v="5"/>
    </i>
    <i>
      <x v="9"/>
    </i>
    <i t="grand">
      <x/>
    </i>
  </rowItems>
  <colFields count="1">
    <field x="24"/>
  </colFields>
  <colItems count="6">
    <i>
      <x/>
    </i>
    <i>
      <x v="1"/>
    </i>
    <i>
      <x v="2"/>
    </i>
    <i>
      <x v="3"/>
    </i>
    <i>
      <x v="5"/>
    </i>
    <i t="grand">
      <x/>
    </i>
  </colItems>
  <dataFields count="1">
    <dataField name="Cuenta de Ejecución del control" fld="24" subtotal="count" baseField="0" baseItem="0"/>
  </dataFields>
  <formats count="22">
    <format dxfId="21">
      <pivotArea outline="0" collapsedLevelsAreSubtotals="1" fieldPosition="0">
        <references count="1">
          <reference field="24" count="1" selected="0">
            <x v="3"/>
          </reference>
        </references>
      </pivotArea>
    </format>
    <format dxfId="20">
      <pivotArea outline="0" collapsedLevelsAreSubtotals="1" fieldPosition="0"/>
    </format>
    <format dxfId="19">
      <pivotArea field="24" type="button" dataOnly="0" labelOnly="1" outline="0" axis="axisCol" fieldPosition="0"/>
    </format>
    <format dxfId="18">
      <pivotArea type="topRight" dataOnly="0" labelOnly="1" outline="0" fieldPosition="0"/>
    </format>
    <format dxfId="17">
      <pivotArea dataOnly="0" labelOnly="1" fieldPosition="0">
        <references count="1">
          <reference field="24" count="0"/>
        </references>
      </pivotArea>
    </format>
    <format dxfId="16">
      <pivotArea dataOnly="0" labelOnly="1" grandCol="1" outline="0" fieldPosition="0"/>
    </format>
    <format dxfId="15">
      <pivotArea type="all" dataOnly="0" outline="0" fieldPosition="0"/>
    </format>
    <format dxfId="14">
      <pivotArea outline="0" collapsedLevelsAreSubtotals="1" fieldPosition="0"/>
    </format>
    <format dxfId="13">
      <pivotArea type="origin" dataOnly="0" labelOnly="1" outline="0" fieldPosition="0"/>
    </format>
    <format dxfId="12">
      <pivotArea field="24" type="button" dataOnly="0" labelOnly="1" outline="0" axis="axisCol" fieldPosition="0"/>
    </format>
    <format dxfId="11">
      <pivotArea type="topRight" dataOnly="0" labelOnly="1" outline="0" fieldPosition="0"/>
    </format>
    <format dxfId="10">
      <pivotArea dataOnly="0" labelOnly="1" grandRow="1" outline="0" fieldPosition="0"/>
    </format>
    <format dxfId="9">
      <pivotArea dataOnly="0" labelOnly="1" fieldPosition="0">
        <references count="1">
          <reference field="24" count="0"/>
        </references>
      </pivotArea>
    </format>
    <format dxfId="8">
      <pivotArea dataOnly="0" labelOnly="1" grandCol="1" outline="0" fieldPosition="0"/>
    </format>
    <format dxfId="7">
      <pivotArea dataOnly="0" labelOnly="1" grandRow="1" outline="0" fieldPosition="0"/>
    </format>
    <format dxfId="6">
      <pivotArea outline="0" collapsedLevelsAreSubtotals="1" fieldPosition="0">
        <references count="1">
          <reference field="24" count="1" selected="0">
            <x v="0"/>
          </reference>
        </references>
      </pivotArea>
    </format>
    <format dxfId="5">
      <pivotArea dataOnly="0" labelOnly="1" fieldPosition="0">
        <references count="1">
          <reference field="24" count="1">
            <x v="0"/>
          </reference>
        </references>
      </pivotArea>
    </format>
    <format dxfId="4">
      <pivotArea dataOnly="0" outline="0" fieldPosition="0">
        <references count="1">
          <reference field="24" count="1">
            <x v="1"/>
          </reference>
        </references>
      </pivotArea>
    </format>
    <format dxfId="3">
      <pivotArea dataOnly="0" outline="0" fieldPosition="0">
        <references count="1">
          <reference field="24" count="1">
            <x v="2"/>
          </reference>
        </references>
      </pivotArea>
    </format>
    <format dxfId="2">
      <pivotArea dataOnly="0" outline="0" fieldPosition="0">
        <references count="1">
          <reference field="24" count="1">
            <x v="3"/>
          </reference>
        </references>
      </pivotArea>
    </format>
    <format dxfId="1">
      <pivotArea dataOnly="0" grandCol="1" outline="0" fieldPosition="0"/>
    </format>
    <format dxfId="0">
      <pivotArea type="origin" dataOnly="0" labelOnly="1" outline="0" fieldPosition="0"/>
    </format>
  </formats>
  <chartFormats count="25">
    <chartFormat chart="0" format="0" series="1">
      <pivotArea type="data" outline="0" fieldPosition="0">
        <references count="2">
          <reference field="4294967294" count="1" selected="0">
            <x v="0"/>
          </reference>
          <reference field="24" count="1" selected="0">
            <x v="0"/>
          </reference>
        </references>
      </pivotArea>
    </chartFormat>
    <chartFormat chart="0" format="1" series="1">
      <pivotArea type="data" outline="0" fieldPosition="0">
        <references count="2">
          <reference field="4294967294" count="1" selected="0">
            <x v="0"/>
          </reference>
          <reference field="24" count="1" selected="0">
            <x v="1"/>
          </reference>
        </references>
      </pivotArea>
    </chartFormat>
    <chartFormat chart="0" format="2" series="1">
      <pivotArea type="data" outline="0" fieldPosition="0">
        <references count="2">
          <reference field="4294967294" count="1" selected="0">
            <x v="0"/>
          </reference>
          <reference field="24" count="1" selected="0">
            <x v="2"/>
          </reference>
        </references>
      </pivotArea>
    </chartFormat>
    <chartFormat chart="0" format="3" series="1">
      <pivotArea type="data" outline="0" fieldPosition="0">
        <references count="2">
          <reference field="4294967294" count="1" selected="0">
            <x v="0"/>
          </reference>
          <reference field="24" count="1" selected="0">
            <x v="3"/>
          </reference>
        </references>
      </pivotArea>
    </chartFormat>
    <chartFormat chart="0" format="4" series="1">
      <pivotArea type="data" outline="0" fieldPosition="0">
        <references count="2">
          <reference field="4294967294" count="1" selected="0">
            <x v="0"/>
          </reference>
          <reference field="24" count="1" selected="0">
            <x v="5"/>
          </reference>
        </references>
      </pivotArea>
    </chartFormat>
    <chartFormat chart="4" format="0" series="1">
      <pivotArea type="data" outline="0" fieldPosition="0">
        <references count="2">
          <reference field="4294967294" count="1" selected="0">
            <x v="0"/>
          </reference>
          <reference field="24" count="1" selected="0">
            <x v="0"/>
          </reference>
        </references>
      </pivotArea>
    </chartFormat>
    <chartFormat chart="4" format="1" series="1">
      <pivotArea type="data" outline="0" fieldPosition="0">
        <references count="2">
          <reference field="4294967294" count="1" selected="0">
            <x v="0"/>
          </reference>
          <reference field="24" count="1" selected="0">
            <x v="1"/>
          </reference>
        </references>
      </pivotArea>
    </chartFormat>
    <chartFormat chart="4" format="2" series="1">
      <pivotArea type="data" outline="0" fieldPosition="0">
        <references count="2">
          <reference field="4294967294" count="1" selected="0">
            <x v="0"/>
          </reference>
          <reference field="24" count="1" selected="0">
            <x v="2"/>
          </reference>
        </references>
      </pivotArea>
    </chartFormat>
    <chartFormat chart="4" format="3" series="1">
      <pivotArea type="data" outline="0" fieldPosition="0">
        <references count="2">
          <reference field="4294967294" count="1" selected="0">
            <x v="0"/>
          </reference>
          <reference field="24" count="1" selected="0">
            <x v="3"/>
          </reference>
        </references>
      </pivotArea>
    </chartFormat>
    <chartFormat chart="4" format="4" series="1">
      <pivotArea type="data" outline="0" fieldPosition="0">
        <references count="2">
          <reference field="4294967294" count="1" selected="0">
            <x v="0"/>
          </reference>
          <reference field="24" count="1" selected="0">
            <x v="5"/>
          </reference>
        </references>
      </pivotArea>
    </chartFormat>
    <chartFormat chart="13" format="5" series="1">
      <pivotArea type="data" outline="0" fieldPosition="0">
        <references count="2">
          <reference field="4294967294" count="1" selected="0">
            <x v="0"/>
          </reference>
          <reference field="24" count="1" selected="0">
            <x v="0"/>
          </reference>
        </references>
      </pivotArea>
    </chartFormat>
    <chartFormat chart="13" format="6" series="1">
      <pivotArea type="data" outline="0" fieldPosition="0">
        <references count="2">
          <reference field="4294967294" count="1" selected="0">
            <x v="0"/>
          </reference>
          <reference field="24" count="1" selected="0">
            <x v="1"/>
          </reference>
        </references>
      </pivotArea>
    </chartFormat>
    <chartFormat chart="13" format="7" series="1">
      <pivotArea type="data" outline="0" fieldPosition="0">
        <references count="2">
          <reference field="4294967294" count="1" selected="0">
            <x v="0"/>
          </reference>
          <reference field="24" count="1" selected="0">
            <x v="2"/>
          </reference>
        </references>
      </pivotArea>
    </chartFormat>
    <chartFormat chart="13" format="8" series="1">
      <pivotArea type="data" outline="0" fieldPosition="0">
        <references count="2">
          <reference field="4294967294" count="1" selected="0">
            <x v="0"/>
          </reference>
          <reference field="24" count="1" selected="0">
            <x v="3"/>
          </reference>
        </references>
      </pivotArea>
    </chartFormat>
    <chartFormat chart="13" format="9" series="1">
      <pivotArea type="data" outline="0" fieldPosition="0">
        <references count="2">
          <reference field="4294967294" count="1" selected="0">
            <x v="0"/>
          </reference>
          <reference field="24" count="1" selected="0">
            <x v="5"/>
          </reference>
        </references>
      </pivotArea>
    </chartFormat>
    <chartFormat chart="14" format="10" series="1">
      <pivotArea type="data" outline="0" fieldPosition="0">
        <references count="2">
          <reference field="4294967294" count="1" selected="0">
            <x v="0"/>
          </reference>
          <reference field="24" count="1" selected="0">
            <x v="0"/>
          </reference>
        </references>
      </pivotArea>
    </chartFormat>
    <chartFormat chart="14" format="11" series="1">
      <pivotArea type="data" outline="0" fieldPosition="0">
        <references count="2">
          <reference field="4294967294" count="1" selected="0">
            <x v="0"/>
          </reference>
          <reference field="24" count="1" selected="0">
            <x v="1"/>
          </reference>
        </references>
      </pivotArea>
    </chartFormat>
    <chartFormat chart="14" format="12" series="1">
      <pivotArea type="data" outline="0" fieldPosition="0">
        <references count="2">
          <reference field="4294967294" count="1" selected="0">
            <x v="0"/>
          </reference>
          <reference field="24" count="1" selected="0">
            <x v="2"/>
          </reference>
        </references>
      </pivotArea>
    </chartFormat>
    <chartFormat chart="14" format="13" series="1">
      <pivotArea type="data" outline="0" fieldPosition="0">
        <references count="2">
          <reference field="4294967294" count="1" selected="0">
            <x v="0"/>
          </reference>
          <reference field="24" count="1" selected="0">
            <x v="3"/>
          </reference>
        </references>
      </pivotArea>
    </chartFormat>
    <chartFormat chart="14" format="14" series="1">
      <pivotArea type="data" outline="0" fieldPosition="0">
        <references count="2">
          <reference field="4294967294" count="1" selected="0">
            <x v="0"/>
          </reference>
          <reference field="24" count="1" selected="0">
            <x v="5"/>
          </reference>
        </references>
      </pivotArea>
    </chartFormat>
    <chartFormat chart="5" format="20" series="1">
      <pivotArea type="data" outline="0" fieldPosition="0">
        <references count="2">
          <reference field="4294967294" count="1" selected="0">
            <x v="0"/>
          </reference>
          <reference field="24" count="1" selected="0">
            <x v="0"/>
          </reference>
        </references>
      </pivotArea>
    </chartFormat>
    <chartFormat chart="5" format="21" series="1">
      <pivotArea type="data" outline="0" fieldPosition="0">
        <references count="2">
          <reference field="4294967294" count="1" selected="0">
            <x v="0"/>
          </reference>
          <reference field="24" count="1" selected="0">
            <x v="1"/>
          </reference>
        </references>
      </pivotArea>
    </chartFormat>
    <chartFormat chart="5" format="22" series="1">
      <pivotArea type="data" outline="0" fieldPosition="0">
        <references count="2">
          <reference field="4294967294" count="1" selected="0">
            <x v="0"/>
          </reference>
          <reference field="24" count="1" selected="0">
            <x v="2"/>
          </reference>
        </references>
      </pivotArea>
    </chartFormat>
    <chartFormat chart="5" format="23" series="1">
      <pivotArea type="data" outline="0" fieldPosition="0">
        <references count="2">
          <reference field="4294967294" count="1" selected="0">
            <x v="0"/>
          </reference>
          <reference field="24" count="1" selected="0">
            <x v="3"/>
          </reference>
        </references>
      </pivotArea>
    </chartFormat>
    <chartFormat chart="5" format="24" series="1">
      <pivotArea type="data" outline="0" fieldPosition="0">
        <references count="2">
          <reference field="4294967294" count="1" selected="0">
            <x v="0"/>
          </reference>
          <reference field="24" count="1" selected="0">
            <x v="5"/>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240FE1A6-D217-4A83-A358-7682D437D3A4}" name="TablaDinámica3" cacheId="8" applyNumberFormats="0" applyBorderFormats="0" applyFontFormats="0" applyPatternFormats="0" applyAlignmentFormats="0" applyWidthHeightFormats="1" dataCaption="Valores" updatedVersion="8" minRefreshableVersion="3" useAutoFormatting="1" itemPrintTitles="1" createdVersion="8" indent="0" outline="1" outlineData="1" multipleFieldFilters="0" rowHeaderCaption="Proceso">
  <location ref="A1:E23" firstHeaderRow="1" firstDataRow="2" firstDataCol="1"/>
  <pivotFields count="27">
    <pivotField showAll="0"/>
    <pivotField axis="axisRow" showAll="0">
      <items count="22">
        <item x="0"/>
        <item x="1"/>
        <item x="2"/>
        <item x="3"/>
        <item x="4"/>
        <item x="5"/>
        <item x="6"/>
        <item x="7"/>
        <item x="9"/>
        <item x="10"/>
        <item x="11"/>
        <item x="12"/>
        <item x="13"/>
        <item x="14"/>
        <item x="15"/>
        <item x="16"/>
        <item x="17"/>
        <item x="18"/>
        <item x="19"/>
        <item x="8"/>
        <item m="1" x="20"/>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axis="axisCol" dataField="1" showAll="0">
      <items count="5">
        <item x="1"/>
        <item x="2"/>
        <item x="0"/>
        <item m="1" x="3"/>
        <item t="default"/>
      </items>
    </pivotField>
    <pivotField showAll="0"/>
    <pivotField showAll="0"/>
    <pivotField showAll="0"/>
  </pivotFields>
  <rowFields count="1">
    <field x="1"/>
  </rowFields>
  <rowItems count="21">
    <i>
      <x/>
    </i>
    <i>
      <x v="1"/>
    </i>
    <i>
      <x v="2"/>
    </i>
    <i>
      <x v="3"/>
    </i>
    <i>
      <x v="4"/>
    </i>
    <i>
      <x v="5"/>
    </i>
    <i>
      <x v="6"/>
    </i>
    <i>
      <x v="7"/>
    </i>
    <i>
      <x v="8"/>
    </i>
    <i>
      <x v="9"/>
    </i>
    <i>
      <x v="10"/>
    </i>
    <i>
      <x v="11"/>
    </i>
    <i>
      <x v="12"/>
    </i>
    <i>
      <x v="13"/>
    </i>
    <i>
      <x v="14"/>
    </i>
    <i>
      <x v="15"/>
    </i>
    <i>
      <x v="16"/>
    </i>
    <i>
      <x v="17"/>
    </i>
    <i>
      <x v="18"/>
    </i>
    <i>
      <x v="19"/>
    </i>
    <i t="grand">
      <x/>
    </i>
  </rowItems>
  <colFields count="1">
    <field x="23"/>
  </colFields>
  <colItems count="4">
    <i>
      <x/>
    </i>
    <i>
      <x v="1"/>
    </i>
    <i>
      <x v="2"/>
    </i>
    <i t="grand">
      <x/>
    </i>
  </colItems>
  <dataFields count="1">
    <dataField name="CUENTA DE DISEÑO DEL CONTROL" fld="23" subtotal="count" baseField="0" baseItem="0"/>
  </dataFields>
  <formats count="13">
    <format dxfId="34">
      <pivotArea outline="0" collapsedLevelsAreSubtotals="1" fieldPosition="0"/>
    </format>
    <format dxfId="33">
      <pivotArea outline="0" collapsedLevelsAreSubtotals="1" fieldPosition="0"/>
    </format>
    <format dxfId="32">
      <pivotArea dataOnly="0" labelOnly="1" fieldPosition="0">
        <references count="1">
          <reference field="23" count="0"/>
        </references>
      </pivotArea>
    </format>
    <format dxfId="31">
      <pivotArea dataOnly="0" labelOnly="1" grandCol="1" outline="0" fieldPosition="0"/>
    </format>
    <format dxfId="30">
      <pivotArea dataOnly="0" labelOnly="1" fieldPosition="0">
        <references count="1">
          <reference field="23" count="0"/>
        </references>
      </pivotArea>
    </format>
    <format dxfId="29">
      <pivotArea dataOnly="0" labelOnly="1" grandCol="1" outline="0" fieldPosition="0"/>
    </format>
    <format dxfId="28">
      <pivotArea dataOnly="0" labelOnly="1" grandRow="1" outline="0" fieldPosition="0"/>
    </format>
    <format dxfId="27">
      <pivotArea outline="0" collapsedLevelsAreSubtotals="1" fieldPosition="0">
        <references count="1">
          <reference field="23" count="1" selected="0">
            <x v="0"/>
          </reference>
        </references>
      </pivotArea>
    </format>
    <format dxfId="26">
      <pivotArea dataOnly="0" labelOnly="1" fieldPosition="0">
        <references count="1">
          <reference field="23" count="1">
            <x v="0"/>
          </reference>
        </references>
      </pivotArea>
    </format>
    <format dxfId="25">
      <pivotArea dataOnly="0" outline="0" fieldPosition="0">
        <references count="1">
          <reference field="23" count="1">
            <x v="1"/>
          </reference>
        </references>
      </pivotArea>
    </format>
    <format dxfId="24">
      <pivotArea dataOnly="0" outline="0" fieldPosition="0">
        <references count="1">
          <reference field="23" count="1">
            <x v="2"/>
          </reference>
        </references>
      </pivotArea>
    </format>
    <format dxfId="23">
      <pivotArea dataOnly="0" grandCol="1" outline="0" fieldPosition="0"/>
    </format>
    <format dxfId="22">
      <pivotArea type="origin" dataOnly="0" labelOnly="1" outline="0"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E4E73A93-1419-4FBC-A5D1-58AFF8CEA50F}" name="TablaDinámica2" cacheId="8" applyNumberFormats="0" applyBorderFormats="0" applyFontFormats="0" applyPatternFormats="0" applyAlignmentFormats="0" applyWidthHeightFormats="1" dataCaption="Valores" updatedVersion="8" minRefreshableVersion="3" useAutoFormatting="1" itemPrintTitles="1" createdVersion="8" indent="0" outline="1" outlineData="1" multipleFieldFilters="0" rowHeaderCaption="Proceso">
  <location ref="J26:N48" firstHeaderRow="1" firstDataRow="2" firstDataCol="1"/>
  <pivotFields count="27">
    <pivotField showAll="0"/>
    <pivotField axis="axisRow" showAll="0" sortType="ascending">
      <items count="22">
        <item x="0"/>
        <item x="1"/>
        <item x="2"/>
        <item x="3"/>
        <item x="4"/>
        <item x="5"/>
        <item x="6"/>
        <item x="7"/>
        <item x="8"/>
        <item x="9"/>
        <item x="10"/>
        <item x="11"/>
        <item x="12"/>
        <item x="13"/>
        <item x="14"/>
        <item x="15"/>
        <item x="16"/>
        <item x="17"/>
        <item m="1" x="20"/>
        <item x="18"/>
        <item x="19"/>
        <item t="default"/>
      </items>
    </pivotField>
    <pivotField showAll="0"/>
    <pivotField showAll="0"/>
    <pivotField showAll="0"/>
    <pivotField showAll="0"/>
    <pivotField showAll="0"/>
    <pivotField axis="axisCol" dataField="1" showAll="0">
      <items count="5">
        <item x="0"/>
        <item x="1"/>
        <item x="2"/>
        <item m="1" x="3"/>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items count="7">
        <item x="2"/>
        <item x="4"/>
        <item x="0"/>
        <item x="1"/>
        <item h="1" m="1" x="5"/>
        <item h="1" x="3"/>
        <item t="default"/>
      </items>
    </pivotField>
    <pivotField showAll="0"/>
    <pivotField showAll="0"/>
  </pivotFields>
  <rowFields count="1">
    <field x="1"/>
  </rowFields>
  <rowItems count="21">
    <i>
      <x/>
    </i>
    <i>
      <x v="1"/>
    </i>
    <i>
      <x v="2"/>
    </i>
    <i>
      <x v="3"/>
    </i>
    <i>
      <x v="4"/>
    </i>
    <i>
      <x v="5"/>
    </i>
    <i>
      <x v="6"/>
    </i>
    <i>
      <x v="7"/>
    </i>
    <i>
      <x v="8"/>
    </i>
    <i>
      <x v="9"/>
    </i>
    <i>
      <x v="10"/>
    </i>
    <i>
      <x v="11"/>
    </i>
    <i>
      <x v="12"/>
    </i>
    <i>
      <x v="13"/>
    </i>
    <i>
      <x v="14"/>
    </i>
    <i>
      <x v="15"/>
    </i>
    <i>
      <x v="16"/>
    </i>
    <i>
      <x v="17"/>
    </i>
    <i>
      <x v="19"/>
    </i>
    <i>
      <x v="20"/>
    </i>
    <i t="grand">
      <x/>
    </i>
  </rowItems>
  <colFields count="1">
    <field x="7"/>
  </colFields>
  <colItems count="4">
    <i>
      <x/>
    </i>
    <i>
      <x v="1"/>
    </i>
    <i>
      <x v="2"/>
    </i>
    <i t="grand">
      <x/>
    </i>
  </colItems>
  <dataFields count="1">
    <dataField name="Cuenta de Tipo de Control" fld="7" subtotal="count" baseField="0" baseItem="0"/>
  </dataFields>
  <formats count="16">
    <format dxfId="50">
      <pivotArea outline="0" collapsedLevelsAreSubtotals="1" fieldPosition="0"/>
    </format>
    <format dxfId="49">
      <pivotArea field="24" type="button" dataOnly="0" labelOnly="1" outline="0"/>
    </format>
    <format dxfId="48">
      <pivotArea type="topRight" dataOnly="0" labelOnly="1" outline="0" fieldPosition="0"/>
    </format>
    <format dxfId="47">
      <pivotArea dataOnly="0" labelOnly="1" grandCol="1" outline="0" fieldPosition="0"/>
    </format>
    <format dxfId="46">
      <pivotArea type="all" dataOnly="0" outline="0" fieldPosition="0"/>
    </format>
    <format dxfId="45">
      <pivotArea outline="0" collapsedLevelsAreSubtotals="1" fieldPosition="0"/>
    </format>
    <format dxfId="44">
      <pivotArea type="origin" dataOnly="0" labelOnly="1" outline="0" fieldPosition="0"/>
    </format>
    <format dxfId="43">
      <pivotArea field="24" type="button" dataOnly="0" labelOnly="1" outline="0"/>
    </format>
    <format dxfId="42">
      <pivotArea type="topRight" dataOnly="0" labelOnly="1" outline="0" fieldPosition="0"/>
    </format>
    <format dxfId="41">
      <pivotArea dataOnly="0" labelOnly="1" grandRow="1" outline="0" fieldPosition="0"/>
    </format>
    <format dxfId="40">
      <pivotArea dataOnly="0" labelOnly="1" grandCol="1" outline="0" fieldPosition="0"/>
    </format>
    <format dxfId="39">
      <pivotArea dataOnly="0" labelOnly="1" grandRow="1" outline="0" fieldPosition="0"/>
    </format>
    <format dxfId="38">
      <pivotArea dataOnly="0" grandCol="1" outline="0" fieldPosition="0"/>
    </format>
    <format dxfId="37">
      <pivotArea type="origin" dataOnly="0" labelOnly="1" outline="0" fieldPosition="0"/>
    </format>
    <format dxfId="36">
      <pivotArea collapsedLevelsAreSubtotals="1" fieldPosition="0">
        <references count="1">
          <reference field="1" count="1">
            <x v="6"/>
          </reference>
        </references>
      </pivotArea>
    </format>
    <format dxfId="35">
      <pivotArea dataOnly="0" labelOnly="1" fieldPosition="0">
        <references count="1">
          <reference field="1" count="1">
            <x v="6"/>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BBB77EAB-5729-4926-99CB-D0B7E377724D}" name="TablaDinámica5" cacheId="8" applyNumberFormats="0" applyBorderFormats="0" applyFontFormats="0" applyPatternFormats="0" applyAlignmentFormats="0" applyWidthHeightFormats="1" dataCaption="Valores" updatedVersion="8" minRefreshableVersion="3" useAutoFormatting="1" itemPrintTitles="1" createdVersion="8" indent="0" outline="1" outlineData="1" multipleFieldFilters="0" rowHeaderCaption="Proceso">
  <location ref="A29:B33" firstHeaderRow="1" firstDataRow="1" firstDataCol="1" rowPageCount="1" colPageCount="1"/>
  <pivotFields count="27">
    <pivotField showAll="0"/>
    <pivotField showAll="0"/>
    <pivotField showAll="0"/>
    <pivotField showAll="0"/>
    <pivotField showAll="0"/>
    <pivotField showAll="0"/>
    <pivotField showAll="0"/>
    <pivotField axis="axisRow" showAll="0">
      <items count="5">
        <item x="0"/>
        <item x="1"/>
        <item x="2"/>
        <item m="1" x="3"/>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axis="axisPage" dataField="1" showAll="0">
      <items count="7">
        <item x="2"/>
        <item x="4"/>
        <item x="0"/>
        <item x="1"/>
        <item m="1" x="5"/>
        <item x="3"/>
        <item t="default"/>
      </items>
    </pivotField>
    <pivotField showAll="0"/>
    <pivotField showAll="0"/>
  </pivotFields>
  <rowFields count="1">
    <field x="7"/>
  </rowFields>
  <rowItems count="4">
    <i>
      <x/>
    </i>
    <i>
      <x v="1"/>
    </i>
    <i>
      <x v="2"/>
    </i>
    <i t="grand">
      <x/>
    </i>
  </rowItems>
  <colItems count="1">
    <i/>
  </colItems>
  <pageFields count="1">
    <pageField fld="24" hier="-1"/>
  </pageFields>
  <dataFields count="1">
    <dataField name="Cuenta de Ejecución del control" fld="24" subtotal="count" baseField="0" baseItem="0"/>
  </dataFields>
  <formats count="7">
    <format dxfId="57">
      <pivotArea outline="0" collapsedLevelsAreSubtotals="1" fieldPosition="0"/>
    </format>
    <format dxfId="56">
      <pivotArea outline="0" collapsedLevelsAreSubtotals="1" fieldPosition="0"/>
    </format>
    <format dxfId="55">
      <pivotArea dataOnly="0" labelOnly="1" grandCol="1" outline="0" fieldPosition="0"/>
    </format>
    <format dxfId="54">
      <pivotArea dataOnly="0" labelOnly="1" grandCol="1" outline="0" fieldPosition="0"/>
    </format>
    <format dxfId="53">
      <pivotArea dataOnly="0" labelOnly="1" grandRow="1" outline="0" fieldPosition="0"/>
    </format>
    <format dxfId="52">
      <pivotArea dataOnly="0" grandCol="1" outline="0" fieldPosition="0"/>
    </format>
    <format dxfId="51">
      <pivotArea field="24" type="button" dataOnly="0" labelOnly="1" outline="0" axis="axisPage"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5.xml><?xml version="1.0" encoding="utf-8"?>
<pivotTableDefinition xmlns="http://schemas.openxmlformats.org/spreadsheetml/2006/main" xmlns:mc="http://schemas.openxmlformats.org/markup-compatibility/2006" xmlns:xr="http://schemas.microsoft.com/office/spreadsheetml/2014/revision" mc:Ignorable="xr" xr:uid="{51B796A9-C938-4A66-AB86-A398F8EA4C1D}" name="TablaDinámica6" cacheId="7" applyNumberFormats="0" applyBorderFormats="0" applyFontFormats="0" applyPatternFormats="0" applyAlignmentFormats="0" applyWidthHeightFormats="1" dataCaption="Valores" updatedVersion="8" minRefreshableVersion="3" useAutoFormatting="1" itemPrintTitles="1" createdVersion="8" indent="0" outline="1" outlineData="1" multipleFieldFilters="0">
  <location ref="A53:G70" firstHeaderRow="1" firstDataRow="2" firstDataCol="1"/>
  <pivotFields count="23">
    <pivotField showAll="0"/>
    <pivotField axis="axisRow" showAll="0">
      <items count="18">
        <item x="0"/>
        <item x="1"/>
        <item x="2"/>
        <item x="3"/>
        <item x="4"/>
        <item x="5"/>
        <item x="6"/>
        <item x="7"/>
        <item m="1" x="15"/>
        <item x="8"/>
        <item x="9"/>
        <item x="10"/>
        <item x="11"/>
        <item x="12"/>
        <item x="13"/>
        <item x="14"/>
        <item m="1" x="16"/>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axis="axisCol" dataField="1" showAll="0">
      <items count="8">
        <item m="1" x="5"/>
        <item x="3"/>
        <item x="1"/>
        <item x="0"/>
        <item x="4"/>
        <item x="2"/>
        <item m="1" x="6"/>
        <item t="default"/>
      </items>
    </pivotField>
    <pivotField showAll="0"/>
    <pivotField showAll="0"/>
  </pivotFields>
  <rowFields count="1">
    <field x="1"/>
  </rowFields>
  <rowItems count="16">
    <i>
      <x/>
    </i>
    <i>
      <x v="1"/>
    </i>
    <i>
      <x v="2"/>
    </i>
    <i>
      <x v="3"/>
    </i>
    <i>
      <x v="4"/>
    </i>
    <i>
      <x v="5"/>
    </i>
    <i>
      <x v="6"/>
    </i>
    <i>
      <x v="7"/>
    </i>
    <i>
      <x v="9"/>
    </i>
    <i>
      <x v="10"/>
    </i>
    <i>
      <x v="11"/>
    </i>
    <i>
      <x v="12"/>
    </i>
    <i>
      <x v="13"/>
    </i>
    <i>
      <x v="14"/>
    </i>
    <i>
      <x v="15"/>
    </i>
    <i t="grand">
      <x/>
    </i>
  </rowItems>
  <colFields count="1">
    <field x="20"/>
  </colFields>
  <colItems count="6">
    <i>
      <x v="1"/>
    </i>
    <i>
      <x v="2"/>
    </i>
    <i>
      <x v="3"/>
    </i>
    <i>
      <x v="4"/>
    </i>
    <i>
      <x v="5"/>
    </i>
    <i t="grand">
      <x/>
    </i>
  </colItems>
  <dataFields count="1">
    <dataField name="Cuenta de Estado definitivo de la actividad" fld="20"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6.xml><?xml version="1.0" encoding="utf-8"?>
<pivotTableDefinition xmlns="http://schemas.openxmlformats.org/spreadsheetml/2006/main" xmlns:mc="http://schemas.openxmlformats.org/markup-compatibility/2006" xmlns:xr="http://schemas.microsoft.com/office/spreadsheetml/2014/revision" mc:Ignorable="xr" xr:uid="{035B50A7-F817-46B8-AA5B-2E5E158A851A}" name="TablaDinámica8" cacheId="7" applyNumberFormats="0" applyBorderFormats="0" applyFontFormats="0" applyPatternFormats="0" applyAlignmentFormats="0" applyWidthHeightFormats="1" dataCaption="Valores" updatedVersion="8" minRefreshableVersion="3" useAutoFormatting="1" itemPrintTitles="1" createdVersion="8" indent="0" outline="1" outlineData="1" multipleFieldFilters="0">
  <location ref="J52:O69" firstHeaderRow="1" firstDataRow="2" firstDataCol="1"/>
  <pivotFields count="23">
    <pivotField showAll="0"/>
    <pivotField axis="axisRow" showAll="0">
      <items count="18">
        <item x="0"/>
        <item x="1"/>
        <item x="2"/>
        <item x="3"/>
        <item x="4"/>
        <item x="5"/>
        <item x="6"/>
        <item x="7"/>
        <item m="1" x="15"/>
        <item x="8"/>
        <item x="9"/>
        <item x="10"/>
        <item x="11"/>
        <item x="12"/>
        <item x="13"/>
        <item x="14"/>
        <item m="1" x="16"/>
        <item t="default"/>
      </items>
    </pivotField>
    <pivotField showAll="0"/>
    <pivotField showAll="0"/>
    <pivotField showAll="0"/>
    <pivotField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axis="axisCol" showAll="0">
      <items count="5">
        <item x="3"/>
        <item x="1"/>
        <item x="2"/>
        <item x="0"/>
        <item t="default"/>
      </items>
    </pivotField>
  </pivotFields>
  <rowFields count="1">
    <field x="1"/>
  </rowFields>
  <rowItems count="16">
    <i>
      <x/>
    </i>
    <i>
      <x v="1"/>
    </i>
    <i>
      <x v="2"/>
    </i>
    <i>
      <x v="3"/>
    </i>
    <i>
      <x v="4"/>
    </i>
    <i>
      <x v="5"/>
    </i>
    <i>
      <x v="6"/>
    </i>
    <i>
      <x v="7"/>
    </i>
    <i>
      <x v="9"/>
    </i>
    <i>
      <x v="10"/>
    </i>
    <i>
      <x v="11"/>
    </i>
    <i>
      <x v="12"/>
    </i>
    <i>
      <x v="13"/>
    </i>
    <i>
      <x v="14"/>
    </i>
    <i>
      <x v="15"/>
    </i>
    <i t="grand">
      <x/>
    </i>
  </rowItems>
  <colFields count="1">
    <field x="22"/>
  </colFields>
  <colItems count="5">
    <i>
      <x/>
    </i>
    <i>
      <x v="1"/>
    </i>
    <i>
      <x v="2"/>
    </i>
    <i>
      <x v="3"/>
    </i>
    <i t="grand">
      <x/>
    </i>
  </colItems>
  <dataFields count="1">
    <dataField name="Cuenta de Descripción" fld="6"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92BC7239-9EA1-45F5-94C1-B1CC7431746F}" name="Tabla13" displayName="Tabla13" ref="A1:Z577" totalsRowShown="0" headerRowDxfId="124" dataDxfId="123">
  <autoFilter ref="A1:Z577" xr:uid="{8FDFF735-D04B-450F-BB6E-F31F0B73B9EF}"/>
  <sortState ref="A17:Z462">
    <sortCondition ref="B2:B577"/>
    <sortCondition ref="G2:G577"/>
  </sortState>
  <tableColumns count="26">
    <tableColumn id="1" xr3:uid="{0DB17CAA-C7CC-4901-A51B-D9D5278D4825}" name="Remediation Plan ID" dataDxfId="122"/>
    <tableColumn id="18" xr3:uid="{0740725F-EB69-42DA-A306-6E3484346220}" name="Proceso responsable del hallazgo" dataDxfId="121"/>
    <tableColumn id="19" xr3:uid="{F5A36DF3-53C5-477D-B4B3-304D6B12924D}" name="Finding ID" dataDxfId="120"/>
    <tableColumn id="20" xr3:uid="{04C93088-8703-480F-9C22-66EFDD7EC494}" name="Código Riesgo" dataDxfId="119"/>
    <tableColumn id="21" xr3:uid="{2BBBA85C-9750-482D-B983-2C59DDB7ED32}" name="Enfoque aplicable" dataDxfId="118"/>
    <tableColumn id="22" xr3:uid="{0D9CE3BA-27F2-4894-A82A-134F5C6103CD}" name="Estado del plan" dataDxfId="117"/>
    <tableColumn id="2" xr3:uid="{384E491D-9307-49A4-96A2-9554DFE80C4C}" name="Código Control" dataDxfId="116"/>
    <tableColumn id="23" xr3:uid="{55E1D56F-D3E9-4DAD-8A02-215589C88FD3}" name="Tipo de control" dataDxfId="115"/>
    <tableColumn id="3" xr3:uid="{0990BEEE-B969-442B-8806-E8A77BF00255}" name="Descripción Control" dataDxfId="114"/>
    <tableColumn id="4" xr3:uid="{F196756D-119A-457F-A83D-C946C3B0B420}" name="Estado del control" dataDxfId="113"/>
    <tableColumn id="5" xr3:uid="{5076964B-9817-4E08-9189-F0D4FF5AE93D}" name="Medio de verificación (Evidencia)" dataDxfId="112"/>
    <tableColumn id="6" xr3:uid="{FBADAA62-8512-4603-86F3-D6B7A97ED962}" name="Responsable de la acción / Autocontrol" dataDxfId="111" dataCellStyle="RowLevelOneDataEvenStyle"/>
    <tableColumn id="7" xr3:uid="{A063A736-6AEC-446A-AABF-1865467AB7C1}" name="Responsable del monitoreo / Seguimiento" dataDxfId="110" dataCellStyle="RowLevelOneDataEvenStyle"/>
    <tableColumn id="8" xr3:uid="{72AF3FF9-60C6-436F-9F68-3D16B9486779}" name="Area responsable / Unidad de negocio" dataDxfId="109" dataCellStyle="RowLevelOneDataEvenStyle"/>
    <tableColumn id="9" xr3:uid="{EFDA54F4-72B7-479F-A8A4-E3CC405B7435}" name="Fecha de inicio" dataDxfId="108"/>
    <tableColumn id="10" xr3:uid="{162BDF85-F54F-465D-8BCC-5475807BFBB0}" name="Fecha estimada de finalización" dataDxfId="107"/>
    <tableColumn id="11" xr3:uid="{E6C92F04-4519-423C-8B38-F0BE5B5DF08E}" name="Estado cargue autocontrol CYP" dataDxfId="106"/>
    <tableColumn id="12" xr3:uid="{9DBD8FD1-1062-45C2-A79F-DFD5E8216319}" name="Descripción autocontrol CYP" dataDxfId="105"/>
    <tableColumn id="14" xr3:uid="{C0B8EDF5-22F3-4080-A530-D0369F85A964}" name="Estado cargue monitoreo CYP" dataDxfId="104"/>
    <tableColumn id="15" xr3:uid="{D1DF058B-27D4-45D3-8D13-43FEEFCFE047}" name="Descripción monitoreo CYP" dataDxfId="103"/>
    <tableColumn id="13" xr3:uid="{226372E6-1E3D-48E9-B8AE-A4712EBD2880}" name="Evidencia" dataDxfId="102"/>
    <tableColumn id="16" xr3:uid="{C82DBB58-1B90-4822-88C6-B152D68991D0}" name="Estado definitivo de la actividad" dataDxfId="101"/>
    <tableColumn id="17" xr3:uid="{7EC3AA53-2271-448D-92BB-9B5117DD1AE4}" name="Fecha monitoreo CYP" dataDxfId="100"/>
    <tableColumn id="26" xr3:uid="{E29585BC-EF12-4549-980C-1F3F0AA92798}" name="DISEÑO DEL CONTROL" dataDxfId="99"/>
    <tableColumn id="27" xr3:uid="{BE837DA4-619A-483C-89DF-9D24CFD76338}" name="EJECUCIÓN DEL CONTROL" dataDxfId="98"/>
    <tableColumn id="28" xr3:uid="{132C726B-6A3D-45D1-8BDD-0AE3C18534D4}" name="Aclaración" dataDxfId="97"/>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7F5DF819-28A7-4777-9A28-C9DACDA6A7BC}" name="Tabla2" displayName="Tabla2" ref="A1:W116" totalsRowShown="0" headerRowDxfId="82" dataDxfId="81">
  <sortState ref="A2:W116">
    <sortCondition ref="B2:B116"/>
    <sortCondition ref="E2:E116"/>
  </sortState>
  <tableColumns count="23">
    <tableColumn id="1" xr3:uid="{3ACB47FA-4D0E-453E-A567-FAE84B92EE17}" name="RP" dataDxfId="80"/>
    <tableColumn id="18" xr3:uid="{63FD713A-D42B-474E-887B-3B876A7F57F9}" name="Proceso" dataDxfId="79"/>
    <tableColumn id="21" xr3:uid="{0C121DE9-EB0B-4189-9E45-ECACDBE207D5}" name="Enfoque aplicable" dataDxfId="78"/>
    <tableColumn id="19" xr3:uid="{91A72C98-676F-44E3-807A-E8B448306EF3}" name="Finding ID" dataDxfId="77"/>
    <tableColumn id="2" xr3:uid="{0D4A0ABE-27C5-4D21-8F11-E477C6C5734C}" name="Nombre / Nro. Acción" dataDxfId="76"/>
    <tableColumn id="20" xr3:uid="{90DD448F-7D5E-48AE-AA4B-18E59EA2408A}" name="Código Riesgo" dataDxfId="75"/>
    <tableColumn id="3" xr3:uid="{349F20DF-CA72-4AD0-AD79-FEECA6778D61}" name="Descripción" dataDxfId="74"/>
    <tableColumn id="4" xr3:uid="{698396C4-EE26-4BCE-A4AC-8A35FBE6C7EE}" name="Medio de verificación (Evidencia)" dataDxfId="73"/>
    <tableColumn id="5" xr3:uid="{E8480B51-9533-4BDB-9919-F4045C3B5A65}" name="Responsable de la acción / Autocontrol" dataDxfId="72" dataCellStyle="RowLevelOneDataEvenStyle"/>
    <tableColumn id="6" xr3:uid="{2937404F-7409-41A0-B442-CB4DC1A86AD7}" name="Responsable del monitoreo / Seguimiento" dataDxfId="71" dataCellStyle="RowLevelOneDataEvenStyle"/>
    <tableColumn id="7" xr3:uid="{75428F71-1759-4946-8F79-64794BB4969B}" name="Area responsable / Unidad de negocio" dataDxfId="70" dataCellStyle="RowLevelOneDataEvenStyle"/>
    <tableColumn id="8" xr3:uid="{9FC11D03-6EA7-4EA9-B3E2-4B92845D2992}" name="Fecha de inicio" dataDxfId="69"/>
    <tableColumn id="9" xr3:uid="{0E4D7D11-7B25-44CD-9470-BE64AFB52286}" name="Fecha estimada de finalización" dataDxfId="68"/>
    <tableColumn id="10" xr3:uid="{CB057A15-5E0A-4023-BC50-2AE6842A3DBB}" name="Estado cargue autocontrol CYP" dataDxfId="67"/>
    <tableColumn id="12" xr3:uid="{AF97B6A6-1E4F-4001-8D5F-34C7F823491F}" name="Descripción autocontrol CYP" dataDxfId="66"/>
    <tableColumn id="13" xr3:uid="{24FF81C9-2EC0-47CB-8BDB-59369F3B13E9}" name="Evidencia" dataDxfId="65"/>
    <tableColumn id="23" xr3:uid="{FFEA687D-0DE0-4799-BA35-32B52E826552}" name="Fecha autocontrol CYP" dataDxfId="64"/>
    <tableColumn id="14" xr3:uid="{EBE4BCD1-73E4-44B6-98F5-83B09829F63E}" name="Descripción monitoreo CYP" dataDxfId="63"/>
    <tableColumn id="15" xr3:uid="{CEA0A37C-3B37-4367-A70E-42A0099F7754}" name="Estado cargue monitoreo CYP" dataDxfId="62"/>
    <tableColumn id="17" xr3:uid="{719FD9F1-114E-45F1-80EA-72F1CBE08736}" name="Fecha monitoreo CYP" dataDxfId="61"/>
    <tableColumn id="16" xr3:uid="{05061986-D56A-4DEF-AD39-CF130E0CEC13}" name="Estado definitivo de la actividad" dataDxfId="60"/>
    <tableColumn id="24" xr3:uid="{52A2A306-56F7-4325-8D9B-B4DEB97DB52D}" name="Dias de vencimiento (corte 31-12-2024)" dataDxfId="59">
      <calculatedColumnFormula>$Y$2-Tabla2[[#This Row],[Fecha estimada de finalización]]</calculatedColumnFormula>
    </tableColumn>
    <tableColumn id="25" xr3:uid="{30286D89-F216-4F14-8A3B-3448B15D8571}" name="Vencimiento" dataDxfId="58">
      <calculatedColumnFormula>+IF(AND(Tabla2[[#This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3" Type="http://schemas.openxmlformats.org/officeDocument/2006/relationships/pivotTable" Target="../pivotTables/pivotTable3.xml"/><Relationship Id="rId7" Type="http://schemas.openxmlformats.org/officeDocument/2006/relationships/drawing" Target="../drawings/drawing1.xml"/><Relationship Id="rId2" Type="http://schemas.openxmlformats.org/officeDocument/2006/relationships/pivotTable" Target="../pivotTables/pivotTable2.xml"/><Relationship Id="rId1" Type="http://schemas.openxmlformats.org/officeDocument/2006/relationships/pivotTable" Target="../pivotTables/pivotTable1.xml"/><Relationship Id="rId6" Type="http://schemas.openxmlformats.org/officeDocument/2006/relationships/pivotTable" Target="../pivotTables/pivotTable6.xml"/><Relationship Id="rId5" Type="http://schemas.openxmlformats.org/officeDocument/2006/relationships/pivotTable" Target="../pivotTables/pivotTable5.xml"/><Relationship Id="rId4" Type="http://schemas.openxmlformats.org/officeDocument/2006/relationships/pivotTable" Target="../pivotTables/pivotTable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9635F6-0039-461D-B96F-1A082A8E2204}">
  <dimension ref="A1:Z585"/>
  <sheetViews>
    <sheetView showGridLines="0" topLeftCell="M1" zoomScale="70" zoomScaleNormal="70" workbookViewId="0">
      <selection activeCell="Y9" sqref="Y9"/>
    </sheetView>
  </sheetViews>
  <sheetFormatPr baseColWidth="10" defaultColWidth="8.85546875" defaultRowHeight="15" customHeight="1" x14ac:dyDescent="0.25"/>
  <cols>
    <col min="1" max="1" width="30.85546875" customWidth="1"/>
    <col min="2" max="2" width="21.42578125" customWidth="1"/>
    <col min="3" max="3" width="25" style="8" customWidth="1"/>
    <col min="4" max="4" width="18" style="8" customWidth="1"/>
    <col min="5" max="5" width="30.85546875" customWidth="1"/>
    <col min="6" max="6" width="12.5703125" customWidth="1"/>
    <col min="7" max="7" width="38.140625" customWidth="1"/>
    <col min="8" max="8" width="14.5703125" customWidth="1"/>
    <col min="9" max="9" width="15.140625" customWidth="1"/>
    <col min="10" max="10" width="16.42578125" customWidth="1"/>
    <col min="11" max="11" width="28.5703125" customWidth="1"/>
    <col min="12" max="12" width="26.5703125" customWidth="1"/>
    <col min="13" max="13" width="10.85546875" customWidth="1"/>
    <col min="14" max="14" width="27.5703125" customWidth="1"/>
    <col min="15" max="15" width="13.42578125" customWidth="1"/>
    <col min="16" max="16" width="12.42578125" customWidth="1"/>
    <col min="17" max="17" width="20.85546875" customWidth="1"/>
    <col min="18" max="18" width="30.42578125" customWidth="1"/>
    <col min="19" max="19" width="8.85546875" style="1"/>
    <col min="20" max="20" width="24.85546875" customWidth="1"/>
    <col min="21" max="21" width="17.85546875" customWidth="1"/>
    <col min="22" max="22" width="11.140625" customWidth="1"/>
    <col min="23" max="23" width="15.5703125" customWidth="1"/>
    <col min="24" max="24" width="9" customWidth="1"/>
  </cols>
  <sheetData>
    <row r="1" spans="1:26" ht="15" customHeight="1" x14ac:dyDescent="0.25">
      <c r="A1" s="1" t="s">
        <v>0</v>
      </c>
      <c r="B1" s="1" t="s">
        <v>15</v>
      </c>
      <c r="C1" s="4" t="s">
        <v>16</v>
      </c>
      <c r="D1" s="4" t="s">
        <v>3612</v>
      </c>
      <c r="E1" s="3" t="s">
        <v>17</v>
      </c>
      <c r="F1" s="3" t="s">
        <v>18</v>
      </c>
      <c r="G1" s="1" t="s">
        <v>3613</v>
      </c>
      <c r="H1" s="1" t="s">
        <v>3404</v>
      </c>
      <c r="I1" s="1" t="s">
        <v>3614</v>
      </c>
      <c r="J1" s="1" t="s">
        <v>1</v>
      </c>
      <c r="K1" s="1" t="s">
        <v>2</v>
      </c>
      <c r="L1" s="1" t="s">
        <v>3</v>
      </c>
      <c r="M1" s="1" t="s">
        <v>4</v>
      </c>
      <c r="N1" s="1" t="s">
        <v>5</v>
      </c>
      <c r="O1" s="3" t="s">
        <v>6</v>
      </c>
      <c r="P1" s="3" t="s">
        <v>7</v>
      </c>
      <c r="Q1" s="3" t="s">
        <v>8</v>
      </c>
      <c r="R1" s="1" t="s">
        <v>9</v>
      </c>
      <c r="S1" s="1" t="s">
        <v>11</v>
      </c>
      <c r="T1" s="1" t="s">
        <v>12</v>
      </c>
      <c r="U1" s="1" t="s">
        <v>10</v>
      </c>
      <c r="V1" s="1" t="s">
        <v>13</v>
      </c>
      <c r="W1" s="1" t="s">
        <v>14</v>
      </c>
      <c r="X1" s="7" t="s">
        <v>3616</v>
      </c>
      <c r="Y1" s="7" t="s">
        <v>3617</v>
      </c>
      <c r="Z1" s="1" t="s">
        <v>3618</v>
      </c>
    </row>
    <row r="2" spans="1:26" ht="15" customHeight="1" x14ac:dyDescent="0.25">
      <c r="A2" s="1" t="s">
        <v>111</v>
      </c>
      <c r="B2" s="1" t="s">
        <v>123</v>
      </c>
      <c r="C2" s="1" t="s">
        <v>124</v>
      </c>
      <c r="D2" s="1" t="s">
        <v>125</v>
      </c>
      <c r="E2" s="1" t="s">
        <v>25</v>
      </c>
      <c r="F2" s="1" t="s">
        <v>42</v>
      </c>
      <c r="G2" s="1" t="s">
        <v>112</v>
      </c>
      <c r="H2" s="1" t="s">
        <v>3407</v>
      </c>
      <c r="I2" s="1" t="s">
        <v>113</v>
      </c>
      <c r="J2" s="1" t="s">
        <v>19</v>
      </c>
      <c r="K2" s="1" t="s">
        <v>114</v>
      </c>
      <c r="L2" s="2" t="s">
        <v>115</v>
      </c>
      <c r="M2" s="2" t="s">
        <v>116</v>
      </c>
      <c r="N2" s="2" t="s">
        <v>117</v>
      </c>
      <c r="O2" s="1" t="s">
        <v>118</v>
      </c>
      <c r="P2" s="1" t="s">
        <v>119</v>
      </c>
      <c r="Q2" s="1" t="s">
        <v>23</v>
      </c>
      <c r="R2" s="1" t="s">
        <v>120</v>
      </c>
      <c r="S2" s="1" t="s">
        <v>36</v>
      </c>
      <c r="T2" s="1" t="s">
        <v>121</v>
      </c>
      <c r="U2" s="1" t="s">
        <v>24</v>
      </c>
      <c r="V2" s="1" t="s">
        <v>37</v>
      </c>
      <c r="W2" s="1" t="s">
        <v>122</v>
      </c>
      <c r="X2" s="1" t="s">
        <v>3623</v>
      </c>
      <c r="Y2" s="1" t="s">
        <v>3669</v>
      </c>
      <c r="Z2" s="4" t="s">
        <v>3893</v>
      </c>
    </row>
    <row r="3" spans="1:26" ht="15" customHeight="1" x14ac:dyDescent="0.25">
      <c r="A3" s="1" t="s">
        <v>126</v>
      </c>
      <c r="B3" s="1" t="s">
        <v>123</v>
      </c>
      <c r="C3" s="1" t="s">
        <v>124</v>
      </c>
      <c r="D3" s="1" t="s">
        <v>125</v>
      </c>
      <c r="E3" s="1" t="s">
        <v>25</v>
      </c>
      <c r="F3" s="1" t="s">
        <v>42</v>
      </c>
      <c r="G3" s="1" t="s">
        <v>127</v>
      </c>
      <c r="H3" s="1" t="s">
        <v>3405</v>
      </c>
      <c r="I3" s="1" t="s">
        <v>128</v>
      </c>
      <c r="J3" s="1" t="s">
        <v>19</v>
      </c>
      <c r="K3" s="1" t="s">
        <v>129</v>
      </c>
      <c r="L3" s="2" t="s">
        <v>130</v>
      </c>
      <c r="M3" s="2" t="s">
        <v>116</v>
      </c>
      <c r="N3" s="2" t="s">
        <v>131</v>
      </c>
      <c r="O3" s="1" t="s">
        <v>118</v>
      </c>
      <c r="P3" s="1" t="s">
        <v>119</v>
      </c>
      <c r="Q3" s="1" t="s">
        <v>23</v>
      </c>
      <c r="R3" s="1" t="s">
        <v>132</v>
      </c>
      <c r="S3" s="1" t="s">
        <v>36</v>
      </c>
      <c r="T3" s="1" t="s">
        <v>133</v>
      </c>
      <c r="U3" s="1" t="s">
        <v>24</v>
      </c>
      <c r="V3" s="1" t="s">
        <v>37</v>
      </c>
      <c r="W3" s="1" t="s">
        <v>122</v>
      </c>
      <c r="X3" s="1" t="s">
        <v>3623</v>
      </c>
      <c r="Y3" s="1" t="s">
        <v>3623</v>
      </c>
      <c r="Z3" s="1"/>
    </row>
    <row r="4" spans="1:26" ht="15" customHeight="1" x14ac:dyDescent="0.25">
      <c r="A4" s="1" t="s">
        <v>134</v>
      </c>
      <c r="B4" s="1" t="s">
        <v>123</v>
      </c>
      <c r="C4" s="1" t="s">
        <v>143</v>
      </c>
      <c r="D4" s="1" t="s">
        <v>144</v>
      </c>
      <c r="E4" s="1" t="s">
        <v>25</v>
      </c>
      <c r="F4" s="1" t="s">
        <v>42</v>
      </c>
      <c r="G4" s="1" t="s">
        <v>135</v>
      </c>
      <c r="H4" s="1" t="s">
        <v>3405</v>
      </c>
      <c r="I4" s="1" t="s">
        <v>136</v>
      </c>
      <c r="J4" s="1" t="s">
        <v>19</v>
      </c>
      <c r="K4" s="1" t="s">
        <v>137</v>
      </c>
      <c r="L4" s="2" t="s">
        <v>138</v>
      </c>
      <c r="M4" s="2" t="s">
        <v>116</v>
      </c>
      <c r="N4" s="2" t="s">
        <v>139</v>
      </c>
      <c r="O4" s="1" t="s">
        <v>140</v>
      </c>
      <c r="P4" s="1" t="s">
        <v>119</v>
      </c>
      <c r="Q4" s="1" t="s">
        <v>23</v>
      </c>
      <c r="R4" s="1" t="s">
        <v>141</v>
      </c>
      <c r="S4" s="1" t="s">
        <v>36</v>
      </c>
      <c r="T4" s="1" t="s">
        <v>142</v>
      </c>
      <c r="U4" s="1" t="s">
        <v>24</v>
      </c>
      <c r="V4" s="1" t="s">
        <v>37</v>
      </c>
      <c r="W4" s="1" t="s">
        <v>122</v>
      </c>
      <c r="X4" s="1" t="s">
        <v>3623</v>
      </c>
      <c r="Y4" s="1" t="s">
        <v>3623</v>
      </c>
      <c r="Z4" s="1"/>
    </row>
    <row r="5" spans="1:26" ht="15" customHeight="1" x14ac:dyDescent="0.25">
      <c r="A5" s="1" t="s">
        <v>145</v>
      </c>
      <c r="B5" s="1" t="s">
        <v>123</v>
      </c>
      <c r="C5" s="1" t="s">
        <v>143</v>
      </c>
      <c r="D5" s="1" t="s">
        <v>144</v>
      </c>
      <c r="E5" s="1" t="s">
        <v>25</v>
      </c>
      <c r="F5" s="1" t="s">
        <v>42</v>
      </c>
      <c r="G5" s="1" t="s">
        <v>146</v>
      </c>
      <c r="H5" s="1" t="s">
        <v>3405</v>
      </c>
      <c r="I5" s="1" t="s">
        <v>147</v>
      </c>
      <c r="J5" s="1" t="s">
        <v>19</v>
      </c>
      <c r="K5" s="1" t="s">
        <v>148</v>
      </c>
      <c r="L5" s="2" t="s">
        <v>138</v>
      </c>
      <c r="M5" s="2" t="s">
        <v>116</v>
      </c>
      <c r="N5" s="2" t="s">
        <v>139</v>
      </c>
      <c r="O5" s="1" t="s">
        <v>140</v>
      </c>
      <c r="P5" s="1" t="s">
        <v>119</v>
      </c>
      <c r="Q5" s="1" t="s">
        <v>23</v>
      </c>
      <c r="R5" s="1" t="s">
        <v>149</v>
      </c>
      <c r="S5" s="1" t="s">
        <v>36</v>
      </c>
      <c r="T5" s="1" t="s">
        <v>150</v>
      </c>
      <c r="U5" s="1" t="s">
        <v>24</v>
      </c>
      <c r="V5" s="1" t="s">
        <v>37</v>
      </c>
      <c r="W5" s="1" t="s">
        <v>122</v>
      </c>
      <c r="X5" s="1" t="s">
        <v>3623</v>
      </c>
      <c r="Y5" s="1" t="s">
        <v>3623</v>
      </c>
      <c r="Z5" s="1"/>
    </row>
    <row r="6" spans="1:26" ht="15" customHeight="1" x14ac:dyDescent="0.25">
      <c r="A6" s="1" t="s">
        <v>151</v>
      </c>
      <c r="B6" s="1" t="s">
        <v>123</v>
      </c>
      <c r="C6" s="1" t="s">
        <v>143</v>
      </c>
      <c r="D6" s="1" t="s">
        <v>144</v>
      </c>
      <c r="E6" s="1" t="s">
        <v>25</v>
      </c>
      <c r="F6" s="1" t="s">
        <v>42</v>
      </c>
      <c r="G6" s="1" t="s">
        <v>152</v>
      </c>
      <c r="H6" s="1" t="s">
        <v>3405</v>
      </c>
      <c r="I6" s="1" t="s">
        <v>153</v>
      </c>
      <c r="J6" s="1" t="s">
        <v>19</v>
      </c>
      <c r="K6" s="1" t="s">
        <v>154</v>
      </c>
      <c r="L6" s="2" t="s">
        <v>138</v>
      </c>
      <c r="M6" s="2" t="s">
        <v>116</v>
      </c>
      <c r="N6" s="2" t="s">
        <v>139</v>
      </c>
      <c r="O6" s="1" t="s">
        <v>140</v>
      </c>
      <c r="P6" s="1" t="s">
        <v>119</v>
      </c>
      <c r="Q6" s="1" t="s">
        <v>23</v>
      </c>
      <c r="R6" s="1" t="s">
        <v>155</v>
      </c>
      <c r="S6" s="1" t="s">
        <v>36</v>
      </c>
      <c r="T6" s="1" t="s">
        <v>156</v>
      </c>
      <c r="U6" s="1" t="s">
        <v>24</v>
      </c>
      <c r="V6" s="1" t="s">
        <v>37</v>
      </c>
      <c r="W6" s="1" t="s">
        <v>122</v>
      </c>
      <c r="X6" s="1" t="s">
        <v>3623</v>
      </c>
      <c r="Y6" s="1" t="s">
        <v>3623</v>
      </c>
      <c r="Z6" s="1"/>
    </row>
    <row r="7" spans="1:26" ht="15" customHeight="1" x14ac:dyDescent="0.25">
      <c r="A7" s="1" t="s">
        <v>157</v>
      </c>
      <c r="B7" s="1" t="s">
        <v>123</v>
      </c>
      <c r="C7" s="1" t="s">
        <v>163</v>
      </c>
      <c r="D7" s="1" t="s">
        <v>164</v>
      </c>
      <c r="E7" s="1" t="s">
        <v>25</v>
      </c>
      <c r="F7" s="1" t="s">
        <v>42</v>
      </c>
      <c r="G7" s="1" t="s">
        <v>158</v>
      </c>
      <c r="H7" s="1" t="s">
        <v>3405</v>
      </c>
      <c r="I7" s="1" t="s">
        <v>159</v>
      </c>
      <c r="J7" s="1" t="s">
        <v>19</v>
      </c>
      <c r="K7" s="1" t="s">
        <v>160</v>
      </c>
      <c r="L7" s="2" t="s">
        <v>130</v>
      </c>
      <c r="M7" s="2" t="s">
        <v>116</v>
      </c>
      <c r="N7" s="2" t="s">
        <v>131</v>
      </c>
      <c r="O7" s="1" t="s">
        <v>140</v>
      </c>
      <c r="P7" s="1" t="s">
        <v>119</v>
      </c>
      <c r="Q7" s="1" t="s">
        <v>23</v>
      </c>
      <c r="R7" s="1" t="s">
        <v>161</v>
      </c>
      <c r="S7" s="1" t="s">
        <v>36</v>
      </c>
      <c r="T7" s="1" t="s">
        <v>162</v>
      </c>
      <c r="U7" s="1" t="s">
        <v>24</v>
      </c>
      <c r="V7" s="1" t="s">
        <v>37</v>
      </c>
      <c r="W7" s="1" t="s">
        <v>122</v>
      </c>
      <c r="X7" s="1" t="s">
        <v>3623</v>
      </c>
      <c r="Y7" s="1" t="s">
        <v>3623</v>
      </c>
      <c r="Z7" s="1"/>
    </row>
    <row r="8" spans="1:26" ht="15" customHeight="1" x14ac:dyDescent="0.25">
      <c r="A8" s="1" t="s">
        <v>165</v>
      </c>
      <c r="B8" s="1" t="s">
        <v>123</v>
      </c>
      <c r="C8" s="1" t="s">
        <v>163</v>
      </c>
      <c r="D8" s="1" t="s">
        <v>164</v>
      </c>
      <c r="E8" s="1" t="s">
        <v>25</v>
      </c>
      <c r="F8" s="1" t="s">
        <v>42</v>
      </c>
      <c r="G8" s="1" t="s">
        <v>166</v>
      </c>
      <c r="H8" s="1" t="s">
        <v>3405</v>
      </c>
      <c r="I8" s="1" t="s">
        <v>167</v>
      </c>
      <c r="J8" s="1" t="s">
        <v>19</v>
      </c>
      <c r="K8" s="1" t="s">
        <v>168</v>
      </c>
      <c r="L8" s="2" t="s">
        <v>169</v>
      </c>
      <c r="M8" s="2" t="s">
        <v>116</v>
      </c>
      <c r="N8" s="2" t="s">
        <v>170</v>
      </c>
      <c r="O8" s="1" t="s">
        <v>140</v>
      </c>
      <c r="P8" s="1" t="s">
        <v>119</v>
      </c>
      <c r="Q8" s="1" t="s">
        <v>23</v>
      </c>
      <c r="R8" s="1" t="s">
        <v>171</v>
      </c>
      <c r="S8" s="1" t="s">
        <v>36</v>
      </c>
      <c r="T8" s="1" t="s">
        <v>172</v>
      </c>
      <c r="U8" s="1" t="s">
        <v>24</v>
      </c>
      <c r="V8" s="1" t="s">
        <v>37</v>
      </c>
      <c r="W8" s="1" t="s">
        <v>122</v>
      </c>
      <c r="X8" s="1" t="s">
        <v>3623</v>
      </c>
      <c r="Y8" s="1" t="s">
        <v>3623</v>
      </c>
      <c r="Z8" s="1"/>
    </row>
    <row r="9" spans="1:26" ht="15" customHeight="1" x14ac:dyDescent="0.25">
      <c r="A9" s="1" t="s">
        <v>173</v>
      </c>
      <c r="B9" s="1" t="s">
        <v>123</v>
      </c>
      <c r="C9" s="1" t="s">
        <v>163</v>
      </c>
      <c r="D9" s="1" t="s">
        <v>164</v>
      </c>
      <c r="E9" s="1" t="s">
        <v>25</v>
      </c>
      <c r="F9" s="1" t="s">
        <v>42</v>
      </c>
      <c r="G9" s="1" t="s">
        <v>174</v>
      </c>
      <c r="H9" s="1" t="s">
        <v>3405</v>
      </c>
      <c r="I9" s="1" t="s">
        <v>175</v>
      </c>
      <c r="J9" s="1" t="s">
        <v>19</v>
      </c>
      <c r="K9" s="1" t="s">
        <v>176</v>
      </c>
      <c r="L9" s="2" t="s">
        <v>177</v>
      </c>
      <c r="M9" s="2" t="s">
        <v>116</v>
      </c>
      <c r="N9" s="2" t="s">
        <v>178</v>
      </c>
      <c r="O9" s="1" t="s">
        <v>140</v>
      </c>
      <c r="P9" s="1" t="s">
        <v>119</v>
      </c>
      <c r="Q9" s="1" t="s">
        <v>23</v>
      </c>
      <c r="R9" s="1" t="s">
        <v>179</v>
      </c>
      <c r="S9" s="1" t="s">
        <v>36</v>
      </c>
      <c r="T9" s="1" t="s">
        <v>180</v>
      </c>
      <c r="U9" s="1" t="s">
        <v>24</v>
      </c>
      <c r="V9" s="1" t="s">
        <v>37</v>
      </c>
      <c r="W9" s="1" t="s">
        <v>122</v>
      </c>
      <c r="X9" s="1" t="s">
        <v>3623</v>
      </c>
      <c r="Y9" s="1" t="s">
        <v>3623</v>
      </c>
      <c r="Z9" s="1"/>
    </row>
    <row r="10" spans="1:26" ht="15" customHeight="1" x14ac:dyDescent="0.25">
      <c r="A10" s="1" t="s">
        <v>181</v>
      </c>
      <c r="B10" s="1" t="s">
        <v>123</v>
      </c>
      <c r="C10" s="1" t="s">
        <v>163</v>
      </c>
      <c r="D10" s="1" t="s">
        <v>164</v>
      </c>
      <c r="E10" s="1" t="s">
        <v>25</v>
      </c>
      <c r="F10" s="1" t="s">
        <v>42</v>
      </c>
      <c r="G10" s="1" t="s">
        <v>182</v>
      </c>
      <c r="H10" s="1" t="s">
        <v>3405</v>
      </c>
      <c r="I10" s="1" t="s">
        <v>183</v>
      </c>
      <c r="J10" s="1" t="s">
        <v>19</v>
      </c>
      <c r="K10" s="1" t="s">
        <v>184</v>
      </c>
      <c r="L10" s="2" t="s">
        <v>130</v>
      </c>
      <c r="M10" s="2" t="s">
        <v>116</v>
      </c>
      <c r="N10" s="2" t="s">
        <v>131</v>
      </c>
      <c r="O10" s="1" t="s">
        <v>140</v>
      </c>
      <c r="P10" s="1" t="s">
        <v>119</v>
      </c>
      <c r="Q10" s="1" t="s">
        <v>23</v>
      </c>
      <c r="R10" s="1" t="s">
        <v>185</v>
      </c>
      <c r="S10" s="1" t="s">
        <v>36</v>
      </c>
      <c r="T10" s="1" t="s">
        <v>186</v>
      </c>
      <c r="U10" s="1" t="s">
        <v>24</v>
      </c>
      <c r="V10" s="1" t="s">
        <v>37</v>
      </c>
      <c r="W10" s="1" t="s">
        <v>122</v>
      </c>
      <c r="X10" s="1" t="s">
        <v>3623</v>
      </c>
      <c r="Y10" s="1" t="s">
        <v>3623</v>
      </c>
      <c r="Z10" s="1"/>
    </row>
    <row r="11" spans="1:26" ht="15" customHeight="1" x14ac:dyDescent="0.25">
      <c r="A11" s="1" t="s">
        <v>187</v>
      </c>
      <c r="B11" s="1" t="s">
        <v>123</v>
      </c>
      <c r="C11" s="1" t="s">
        <v>163</v>
      </c>
      <c r="D11" s="1" t="s">
        <v>164</v>
      </c>
      <c r="E11" s="1" t="s">
        <v>25</v>
      </c>
      <c r="F11" s="1" t="s">
        <v>42</v>
      </c>
      <c r="G11" s="1" t="s">
        <v>188</v>
      </c>
      <c r="H11" s="1" t="s">
        <v>3405</v>
      </c>
      <c r="I11" s="1" t="s">
        <v>189</v>
      </c>
      <c r="J11" s="1" t="s">
        <v>19</v>
      </c>
      <c r="K11" s="1" t="s">
        <v>190</v>
      </c>
      <c r="L11" s="2" t="s">
        <v>191</v>
      </c>
      <c r="M11" s="2" t="s">
        <v>116</v>
      </c>
      <c r="N11" s="2" t="s">
        <v>192</v>
      </c>
      <c r="O11" s="1" t="s">
        <v>140</v>
      </c>
      <c r="P11" s="1" t="s">
        <v>119</v>
      </c>
      <c r="Q11" s="1" t="s">
        <v>23</v>
      </c>
      <c r="R11" s="1" t="s">
        <v>193</v>
      </c>
      <c r="S11" s="1" t="s">
        <v>36</v>
      </c>
      <c r="T11" s="1" t="s">
        <v>194</v>
      </c>
      <c r="U11" s="1" t="s">
        <v>24</v>
      </c>
      <c r="V11" s="1" t="s">
        <v>37</v>
      </c>
      <c r="W11" s="1" t="s">
        <v>122</v>
      </c>
      <c r="X11" s="1" t="s">
        <v>3623</v>
      </c>
      <c r="Y11" s="1" t="s">
        <v>3648</v>
      </c>
      <c r="Z11" s="1"/>
    </row>
    <row r="12" spans="1:26" ht="15" customHeight="1" x14ac:dyDescent="0.25">
      <c r="A12" s="1" t="s">
        <v>195</v>
      </c>
      <c r="B12" s="1" t="s">
        <v>123</v>
      </c>
      <c r="C12" s="1" t="s">
        <v>163</v>
      </c>
      <c r="D12" s="1" t="s">
        <v>164</v>
      </c>
      <c r="E12" s="1" t="s">
        <v>25</v>
      </c>
      <c r="F12" s="1" t="s">
        <v>42</v>
      </c>
      <c r="G12" s="1" t="s">
        <v>196</v>
      </c>
      <c r="H12" s="1" t="s">
        <v>3405</v>
      </c>
      <c r="I12" s="1" t="s">
        <v>197</v>
      </c>
      <c r="J12" s="1" t="s">
        <v>19</v>
      </c>
      <c r="K12" s="1" t="s">
        <v>198</v>
      </c>
      <c r="L12" s="2" t="s">
        <v>191</v>
      </c>
      <c r="M12" s="2" t="s">
        <v>116</v>
      </c>
      <c r="N12" s="2" t="s">
        <v>192</v>
      </c>
      <c r="O12" s="1" t="s">
        <v>140</v>
      </c>
      <c r="P12" s="1" t="s">
        <v>119</v>
      </c>
      <c r="Q12" s="1" t="s">
        <v>23</v>
      </c>
      <c r="R12" s="1" t="s">
        <v>199</v>
      </c>
      <c r="S12" s="1" t="s">
        <v>36</v>
      </c>
      <c r="T12" s="1" t="s">
        <v>180</v>
      </c>
      <c r="U12" s="1" t="s">
        <v>24</v>
      </c>
      <c r="V12" s="1" t="s">
        <v>37</v>
      </c>
      <c r="W12" s="1" t="s">
        <v>122</v>
      </c>
      <c r="X12" s="1" t="s">
        <v>3623</v>
      </c>
      <c r="Y12" s="1" t="s">
        <v>3623</v>
      </c>
      <c r="Z12" s="1"/>
    </row>
    <row r="13" spans="1:26" ht="15" customHeight="1" x14ac:dyDescent="0.25">
      <c r="A13" s="1" t="s">
        <v>200</v>
      </c>
      <c r="B13" s="1" t="s">
        <v>123</v>
      </c>
      <c r="C13" s="1" t="s">
        <v>163</v>
      </c>
      <c r="D13" s="1" t="s">
        <v>164</v>
      </c>
      <c r="E13" s="1" t="s">
        <v>25</v>
      </c>
      <c r="F13" s="1" t="s">
        <v>42</v>
      </c>
      <c r="G13" s="1" t="s">
        <v>201</v>
      </c>
      <c r="H13" s="1" t="s">
        <v>3405</v>
      </c>
      <c r="I13" s="1" t="s">
        <v>202</v>
      </c>
      <c r="J13" s="1" t="s">
        <v>19</v>
      </c>
      <c r="K13" s="1" t="s">
        <v>203</v>
      </c>
      <c r="L13" s="2" t="s">
        <v>191</v>
      </c>
      <c r="M13" s="2" t="s">
        <v>116</v>
      </c>
      <c r="N13" s="2" t="s">
        <v>192</v>
      </c>
      <c r="O13" s="1" t="s">
        <v>140</v>
      </c>
      <c r="P13" s="1" t="s">
        <v>119</v>
      </c>
      <c r="Q13" s="1" t="s">
        <v>23</v>
      </c>
      <c r="R13" s="1" t="s">
        <v>204</v>
      </c>
      <c r="S13" s="1" t="s">
        <v>36</v>
      </c>
      <c r="T13" s="1" t="s">
        <v>205</v>
      </c>
      <c r="U13" s="1" t="s">
        <v>24</v>
      </c>
      <c r="V13" s="1" t="s">
        <v>37</v>
      </c>
      <c r="W13" s="1" t="s">
        <v>122</v>
      </c>
      <c r="X13" s="1" t="s">
        <v>3623</v>
      </c>
      <c r="Y13" s="1" t="s">
        <v>3648</v>
      </c>
      <c r="Z13" s="1"/>
    </row>
    <row r="14" spans="1:26" ht="15" customHeight="1" x14ac:dyDescent="0.25">
      <c r="A14" s="1" t="s">
        <v>206</v>
      </c>
      <c r="B14" s="1" t="s">
        <v>123</v>
      </c>
      <c r="C14" s="1" t="s">
        <v>163</v>
      </c>
      <c r="D14" s="1" t="s">
        <v>164</v>
      </c>
      <c r="E14" s="1" t="s">
        <v>25</v>
      </c>
      <c r="F14" s="1" t="s">
        <v>42</v>
      </c>
      <c r="G14" s="1" t="s">
        <v>207</v>
      </c>
      <c r="H14" s="1" t="s">
        <v>3405</v>
      </c>
      <c r="I14" s="1" t="s">
        <v>208</v>
      </c>
      <c r="J14" s="1" t="s">
        <v>19</v>
      </c>
      <c r="K14" s="1" t="s">
        <v>209</v>
      </c>
      <c r="L14" s="2" t="s">
        <v>130</v>
      </c>
      <c r="M14" s="2" t="s">
        <v>116</v>
      </c>
      <c r="N14" s="2" t="s">
        <v>131</v>
      </c>
      <c r="O14" s="1" t="s">
        <v>140</v>
      </c>
      <c r="P14" s="1" t="s">
        <v>119</v>
      </c>
      <c r="Q14" s="1" t="s">
        <v>23</v>
      </c>
      <c r="R14" s="1" t="s">
        <v>210</v>
      </c>
      <c r="S14" s="1" t="s">
        <v>36</v>
      </c>
      <c r="T14" s="1" t="s">
        <v>211</v>
      </c>
      <c r="U14" s="1" t="s">
        <v>24</v>
      </c>
      <c r="V14" s="1" t="s">
        <v>37</v>
      </c>
      <c r="W14" s="1" t="s">
        <v>122</v>
      </c>
      <c r="X14" s="1" t="s">
        <v>3623</v>
      </c>
      <c r="Y14" s="1" t="s">
        <v>3623</v>
      </c>
      <c r="Z14" s="1"/>
    </row>
    <row r="15" spans="1:26" ht="15" customHeight="1" x14ac:dyDescent="0.25">
      <c r="A15" s="1" t="s">
        <v>212</v>
      </c>
      <c r="B15" s="1" t="s">
        <v>123</v>
      </c>
      <c r="C15" s="1" t="s">
        <v>163</v>
      </c>
      <c r="D15" s="1" t="s">
        <v>164</v>
      </c>
      <c r="E15" s="1" t="s">
        <v>25</v>
      </c>
      <c r="F15" s="1" t="s">
        <v>42</v>
      </c>
      <c r="G15" s="1" t="s">
        <v>213</v>
      </c>
      <c r="H15" s="1" t="s">
        <v>3405</v>
      </c>
      <c r="I15" s="1" t="s">
        <v>214</v>
      </c>
      <c r="J15" s="1" t="s">
        <v>19</v>
      </c>
      <c r="K15" s="1" t="s">
        <v>215</v>
      </c>
      <c r="L15" s="2" t="s">
        <v>191</v>
      </c>
      <c r="M15" s="2" t="s">
        <v>116</v>
      </c>
      <c r="N15" s="2" t="s">
        <v>192</v>
      </c>
      <c r="O15" s="1" t="s">
        <v>140</v>
      </c>
      <c r="P15" s="1" t="s">
        <v>119</v>
      </c>
      <c r="Q15" s="1" t="s">
        <v>23</v>
      </c>
      <c r="R15" s="1" t="s">
        <v>216</v>
      </c>
      <c r="S15" s="1" t="s">
        <v>36</v>
      </c>
      <c r="T15" s="1" t="s">
        <v>180</v>
      </c>
      <c r="U15" s="1" t="s">
        <v>24</v>
      </c>
      <c r="V15" s="1" t="s">
        <v>37</v>
      </c>
      <c r="W15" s="1" t="s">
        <v>122</v>
      </c>
      <c r="X15" s="1" t="s">
        <v>3623</v>
      </c>
      <c r="Y15" s="1" t="s">
        <v>3623</v>
      </c>
      <c r="Z15" s="1"/>
    </row>
    <row r="16" spans="1:26" ht="15" customHeight="1" x14ac:dyDescent="0.25">
      <c r="A16" s="1" t="s">
        <v>217</v>
      </c>
      <c r="B16" s="1" t="s">
        <v>123</v>
      </c>
      <c r="C16" s="1" t="s">
        <v>163</v>
      </c>
      <c r="D16" s="1" t="s">
        <v>164</v>
      </c>
      <c r="E16" s="1" t="s">
        <v>25</v>
      </c>
      <c r="F16" s="1" t="s">
        <v>42</v>
      </c>
      <c r="G16" s="1" t="s">
        <v>218</v>
      </c>
      <c r="H16" s="1" t="s">
        <v>3405</v>
      </c>
      <c r="I16" s="1" t="s">
        <v>219</v>
      </c>
      <c r="J16" s="1" t="s">
        <v>19</v>
      </c>
      <c r="K16" s="1" t="s">
        <v>220</v>
      </c>
      <c r="L16" s="2" t="s">
        <v>191</v>
      </c>
      <c r="M16" s="2" t="s">
        <v>116</v>
      </c>
      <c r="N16" s="2" t="s">
        <v>192</v>
      </c>
      <c r="O16" s="1" t="s">
        <v>140</v>
      </c>
      <c r="P16" s="1" t="s">
        <v>119</v>
      </c>
      <c r="Q16" s="1" t="s">
        <v>23</v>
      </c>
      <c r="R16" s="1" t="s">
        <v>221</v>
      </c>
      <c r="S16" s="1" t="s">
        <v>36</v>
      </c>
      <c r="T16" s="1" t="s">
        <v>205</v>
      </c>
      <c r="U16" s="1" t="s">
        <v>24</v>
      </c>
      <c r="V16" s="1" t="s">
        <v>37</v>
      </c>
      <c r="W16" s="1" t="s">
        <v>122</v>
      </c>
      <c r="X16" s="1" t="s">
        <v>3623</v>
      </c>
      <c r="Y16" s="1" t="s">
        <v>3648</v>
      </c>
      <c r="Z16" s="1"/>
    </row>
    <row r="17" spans="1:26" ht="15" customHeight="1" x14ac:dyDescent="0.25">
      <c r="A17" s="1" t="s">
        <v>222</v>
      </c>
      <c r="B17" s="1" t="s">
        <v>123</v>
      </c>
      <c r="C17" s="1" t="s">
        <v>124</v>
      </c>
      <c r="D17" s="1" t="s">
        <v>125</v>
      </c>
      <c r="E17" s="1" t="s">
        <v>25</v>
      </c>
      <c r="F17" s="1" t="s">
        <v>42</v>
      </c>
      <c r="G17" s="1" t="s">
        <v>223</v>
      </c>
      <c r="H17" s="1" t="s">
        <v>3406</v>
      </c>
      <c r="I17" s="1" t="s">
        <v>224</v>
      </c>
      <c r="J17" s="1" t="s">
        <v>19</v>
      </c>
      <c r="K17" s="1" t="s">
        <v>225</v>
      </c>
      <c r="L17" s="2" t="s">
        <v>191</v>
      </c>
      <c r="M17" s="2" t="s">
        <v>116</v>
      </c>
      <c r="N17" s="2" t="s">
        <v>192</v>
      </c>
      <c r="O17" s="1" t="s">
        <v>118</v>
      </c>
      <c r="P17" s="1" t="s">
        <v>119</v>
      </c>
      <c r="Q17" s="1" t="s">
        <v>23</v>
      </c>
      <c r="R17" s="1" t="s">
        <v>226</v>
      </c>
      <c r="S17" s="1" t="s">
        <v>36</v>
      </c>
      <c r="T17" s="1" t="s">
        <v>228</v>
      </c>
      <c r="U17" s="1" t="s">
        <v>227</v>
      </c>
      <c r="V17" s="1" t="s">
        <v>37</v>
      </c>
      <c r="W17" s="1" t="s">
        <v>122</v>
      </c>
      <c r="X17" s="1" t="s">
        <v>3623</v>
      </c>
      <c r="Y17" s="1" t="s">
        <v>3623</v>
      </c>
      <c r="Z17" s="1"/>
    </row>
    <row r="18" spans="1:26" ht="15" customHeight="1" x14ac:dyDescent="0.25">
      <c r="A18" s="3" t="s">
        <v>3590</v>
      </c>
      <c r="B18" s="3" t="s">
        <v>123</v>
      </c>
      <c r="C18" s="3" t="s">
        <v>3601</v>
      </c>
      <c r="D18" s="3" t="s">
        <v>125</v>
      </c>
      <c r="E18" s="3" t="s">
        <v>3198</v>
      </c>
      <c r="F18" s="3" t="s">
        <v>42</v>
      </c>
      <c r="G18" s="3" t="s">
        <v>223</v>
      </c>
      <c r="H18" s="3" t="s">
        <v>3406</v>
      </c>
      <c r="I18" s="3" t="s">
        <v>224</v>
      </c>
      <c r="J18" s="3" t="s">
        <v>19</v>
      </c>
      <c r="K18" s="3" t="s">
        <v>225</v>
      </c>
      <c r="L18" s="6" t="s">
        <v>3836</v>
      </c>
      <c r="M18" s="6" t="s">
        <v>3837</v>
      </c>
      <c r="N18" s="6" t="s">
        <v>192</v>
      </c>
      <c r="O18" s="3" t="s">
        <v>118</v>
      </c>
      <c r="P18" s="3" t="s">
        <v>119</v>
      </c>
      <c r="Q18" s="3" t="s">
        <v>23</v>
      </c>
      <c r="R18" s="1" t="s">
        <v>3643</v>
      </c>
      <c r="S18" s="1" t="s">
        <v>36</v>
      </c>
      <c r="T18" s="1" t="s">
        <v>3645</v>
      </c>
      <c r="U18" s="1" t="s">
        <v>3644</v>
      </c>
      <c r="V18" s="1" t="s">
        <v>37</v>
      </c>
      <c r="W18" s="1" t="s">
        <v>38</v>
      </c>
      <c r="X18" s="1" t="s">
        <v>3623</v>
      </c>
      <c r="Y18" s="1" t="s">
        <v>3623</v>
      </c>
      <c r="Z18" s="1"/>
    </row>
    <row r="19" spans="1:26" ht="15" customHeight="1" x14ac:dyDescent="0.25">
      <c r="A19" s="1" t="s">
        <v>229</v>
      </c>
      <c r="B19" s="1" t="s">
        <v>123</v>
      </c>
      <c r="C19" s="1" t="s">
        <v>124</v>
      </c>
      <c r="D19" s="1" t="s">
        <v>125</v>
      </c>
      <c r="E19" s="1" t="s">
        <v>25</v>
      </c>
      <c r="F19" s="1" t="s">
        <v>42</v>
      </c>
      <c r="G19" s="1" t="s">
        <v>230</v>
      </c>
      <c r="H19" s="1" t="s">
        <v>3406</v>
      </c>
      <c r="I19" s="1" t="s">
        <v>231</v>
      </c>
      <c r="J19" s="1" t="s">
        <v>19</v>
      </c>
      <c r="K19" s="1" t="s">
        <v>232</v>
      </c>
      <c r="L19" s="2" t="s">
        <v>191</v>
      </c>
      <c r="M19" s="2" t="s">
        <v>116</v>
      </c>
      <c r="N19" s="2" t="s">
        <v>192</v>
      </c>
      <c r="O19" s="1" t="s">
        <v>118</v>
      </c>
      <c r="P19" s="1" t="s">
        <v>119</v>
      </c>
      <c r="Q19" s="1" t="s">
        <v>23</v>
      </c>
      <c r="R19" s="1" t="s">
        <v>233</v>
      </c>
      <c r="S19" s="1" t="s">
        <v>36</v>
      </c>
      <c r="T19" s="1" t="s">
        <v>234</v>
      </c>
      <c r="U19" s="1" t="s">
        <v>24</v>
      </c>
      <c r="V19" s="1" t="s">
        <v>37</v>
      </c>
      <c r="W19" s="1" t="s">
        <v>122</v>
      </c>
      <c r="X19" s="1" t="s">
        <v>3623</v>
      </c>
      <c r="Y19" s="1" t="s">
        <v>3648</v>
      </c>
      <c r="Z19" s="1"/>
    </row>
    <row r="20" spans="1:26" ht="15" customHeight="1" x14ac:dyDescent="0.25">
      <c r="A20" s="1" t="s">
        <v>242</v>
      </c>
      <c r="B20" s="1" t="s">
        <v>123</v>
      </c>
      <c r="C20" s="1" t="s">
        <v>124</v>
      </c>
      <c r="D20" s="1" t="s">
        <v>125</v>
      </c>
      <c r="E20" s="1" t="s">
        <v>25</v>
      </c>
      <c r="F20" s="1" t="s">
        <v>42</v>
      </c>
      <c r="G20" s="1" t="s">
        <v>243</v>
      </c>
      <c r="H20" s="1" t="s">
        <v>3406</v>
      </c>
      <c r="I20" s="1" t="s">
        <v>244</v>
      </c>
      <c r="J20" s="1" t="s">
        <v>19</v>
      </c>
      <c r="K20" s="1" t="s">
        <v>245</v>
      </c>
      <c r="L20" s="2" t="s">
        <v>130</v>
      </c>
      <c r="M20" s="2" t="s">
        <v>116</v>
      </c>
      <c r="N20" s="2" t="s">
        <v>131</v>
      </c>
      <c r="O20" s="1" t="s">
        <v>118</v>
      </c>
      <c r="P20" s="1" t="s">
        <v>119</v>
      </c>
      <c r="Q20" s="1" t="s">
        <v>23</v>
      </c>
      <c r="R20" s="1" t="s">
        <v>246</v>
      </c>
      <c r="S20" s="1" t="s">
        <v>36</v>
      </c>
      <c r="T20" s="1" t="s">
        <v>180</v>
      </c>
      <c r="U20" s="1" t="s">
        <v>24</v>
      </c>
      <c r="V20" s="1" t="s">
        <v>37</v>
      </c>
      <c r="W20" s="1" t="s">
        <v>122</v>
      </c>
      <c r="X20" s="1" t="s">
        <v>3623</v>
      </c>
      <c r="Y20" s="1" t="s">
        <v>3623</v>
      </c>
      <c r="Z20" s="1"/>
    </row>
    <row r="21" spans="1:26" ht="15" customHeight="1" x14ac:dyDescent="0.25">
      <c r="A21" s="1" t="s">
        <v>247</v>
      </c>
      <c r="B21" s="1" t="s">
        <v>123</v>
      </c>
      <c r="C21" s="1" t="s">
        <v>124</v>
      </c>
      <c r="D21" s="1" t="s">
        <v>125</v>
      </c>
      <c r="E21" s="1" t="s">
        <v>25</v>
      </c>
      <c r="F21" s="1" t="s">
        <v>42</v>
      </c>
      <c r="G21" s="1" t="s">
        <v>248</v>
      </c>
      <c r="H21" s="1" t="s">
        <v>3406</v>
      </c>
      <c r="I21" s="1" t="s">
        <v>249</v>
      </c>
      <c r="J21" s="1" t="s">
        <v>19</v>
      </c>
      <c r="K21" s="1" t="s">
        <v>176</v>
      </c>
      <c r="L21" s="2" t="s">
        <v>250</v>
      </c>
      <c r="M21" s="2" t="s">
        <v>116</v>
      </c>
      <c r="N21" s="2" t="s">
        <v>170</v>
      </c>
      <c r="O21" s="1" t="s">
        <v>118</v>
      </c>
      <c r="P21" s="1" t="s">
        <v>119</v>
      </c>
      <c r="Q21" s="1" t="s">
        <v>23</v>
      </c>
      <c r="R21" s="1" t="s">
        <v>251</v>
      </c>
      <c r="S21" s="1" t="s">
        <v>36</v>
      </c>
      <c r="T21" s="1" t="s">
        <v>180</v>
      </c>
      <c r="U21" s="1" t="s">
        <v>24</v>
      </c>
      <c r="V21" s="1" t="s">
        <v>37</v>
      </c>
      <c r="W21" s="1" t="s">
        <v>122</v>
      </c>
      <c r="X21" s="1" t="s">
        <v>3623</v>
      </c>
      <c r="Y21" s="1" t="s">
        <v>3623</v>
      </c>
      <c r="Z21" s="1"/>
    </row>
    <row r="22" spans="1:26" ht="15" customHeight="1" x14ac:dyDescent="0.25">
      <c r="A22" s="1" t="s">
        <v>252</v>
      </c>
      <c r="B22" s="1" t="s">
        <v>123</v>
      </c>
      <c r="C22" s="1" t="s">
        <v>143</v>
      </c>
      <c r="D22" s="1" t="s">
        <v>144</v>
      </c>
      <c r="E22" s="1" t="s">
        <v>25</v>
      </c>
      <c r="F22" s="1" t="s">
        <v>42</v>
      </c>
      <c r="G22" s="1" t="s">
        <v>253</v>
      </c>
      <c r="H22" s="1" t="s">
        <v>3406</v>
      </c>
      <c r="I22" s="1" t="s">
        <v>254</v>
      </c>
      <c r="J22" s="1" t="s">
        <v>19</v>
      </c>
      <c r="K22" s="1" t="s">
        <v>255</v>
      </c>
      <c r="L22" s="2" t="s">
        <v>138</v>
      </c>
      <c r="M22" s="2" t="s">
        <v>116</v>
      </c>
      <c r="N22" s="2" t="s">
        <v>139</v>
      </c>
      <c r="O22" s="1" t="s">
        <v>140</v>
      </c>
      <c r="P22" s="1" t="s">
        <v>119</v>
      </c>
      <c r="Q22" s="1" t="s">
        <v>23</v>
      </c>
      <c r="R22" s="1" t="s">
        <v>256</v>
      </c>
      <c r="S22" s="1" t="s">
        <v>36</v>
      </c>
      <c r="T22" s="1" t="s">
        <v>257</v>
      </c>
      <c r="U22" s="1" t="s">
        <v>24</v>
      </c>
      <c r="V22" s="1" t="s">
        <v>37</v>
      </c>
      <c r="W22" s="1" t="s">
        <v>122</v>
      </c>
      <c r="X22" s="1" t="s">
        <v>3623</v>
      </c>
      <c r="Y22" s="1" t="s">
        <v>3623</v>
      </c>
      <c r="Z22" s="1"/>
    </row>
    <row r="23" spans="1:26" ht="15" customHeight="1" x14ac:dyDescent="0.25">
      <c r="A23" s="1" t="s">
        <v>258</v>
      </c>
      <c r="B23" s="1" t="s">
        <v>123</v>
      </c>
      <c r="C23" s="1" t="s">
        <v>143</v>
      </c>
      <c r="D23" s="1" t="s">
        <v>144</v>
      </c>
      <c r="E23" s="1" t="s">
        <v>25</v>
      </c>
      <c r="F23" s="1" t="s">
        <v>42</v>
      </c>
      <c r="G23" s="1" t="s">
        <v>259</v>
      </c>
      <c r="H23" s="1" t="s">
        <v>3406</v>
      </c>
      <c r="I23" s="1" t="s">
        <v>260</v>
      </c>
      <c r="J23" s="1" t="s">
        <v>19</v>
      </c>
      <c r="K23" s="1" t="s">
        <v>261</v>
      </c>
      <c r="L23" s="2" t="s">
        <v>138</v>
      </c>
      <c r="M23" s="2" t="s">
        <v>116</v>
      </c>
      <c r="N23" s="2" t="s">
        <v>139</v>
      </c>
      <c r="O23" s="1" t="s">
        <v>140</v>
      </c>
      <c r="P23" s="1" t="s">
        <v>119</v>
      </c>
      <c r="Q23" s="1" t="s">
        <v>23</v>
      </c>
      <c r="R23" s="1" t="s">
        <v>262</v>
      </c>
      <c r="S23" s="1" t="s">
        <v>36</v>
      </c>
      <c r="T23" s="1" t="s">
        <v>263</v>
      </c>
      <c r="U23" s="1" t="s">
        <v>24</v>
      </c>
      <c r="V23" s="1" t="s">
        <v>37</v>
      </c>
      <c r="W23" s="1" t="s">
        <v>122</v>
      </c>
      <c r="X23" s="1" t="s">
        <v>3623</v>
      </c>
      <c r="Y23" s="1" t="s">
        <v>3623</v>
      </c>
      <c r="Z23" s="1"/>
    </row>
    <row r="24" spans="1:26" ht="15" customHeight="1" x14ac:dyDescent="0.25">
      <c r="A24" s="1" t="s">
        <v>264</v>
      </c>
      <c r="B24" s="1" t="s">
        <v>123</v>
      </c>
      <c r="C24" s="1" t="s">
        <v>143</v>
      </c>
      <c r="D24" s="1" t="s">
        <v>144</v>
      </c>
      <c r="E24" s="1" t="s">
        <v>25</v>
      </c>
      <c r="F24" s="1" t="s">
        <v>42</v>
      </c>
      <c r="G24" s="1" t="s">
        <v>265</v>
      </c>
      <c r="H24" s="1" t="s">
        <v>3406</v>
      </c>
      <c r="I24" s="1" t="s">
        <v>266</v>
      </c>
      <c r="J24" s="1" t="s">
        <v>19</v>
      </c>
      <c r="K24" s="1" t="s">
        <v>267</v>
      </c>
      <c r="L24" s="2" t="s">
        <v>138</v>
      </c>
      <c r="M24" s="2" t="s">
        <v>116</v>
      </c>
      <c r="N24" s="2" t="s">
        <v>139</v>
      </c>
      <c r="O24" s="1" t="s">
        <v>140</v>
      </c>
      <c r="P24" s="1" t="s">
        <v>119</v>
      </c>
      <c r="Q24" s="1" t="s">
        <v>23</v>
      </c>
      <c r="R24" s="1" t="s">
        <v>268</v>
      </c>
      <c r="S24" s="1" t="s">
        <v>36</v>
      </c>
      <c r="T24" s="1" t="s">
        <v>180</v>
      </c>
      <c r="U24" s="1" t="s">
        <v>24</v>
      </c>
      <c r="V24" s="1" t="s">
        <v>37</v>
      </c>
      <c r="W24" s="1" t="s">
        <v>122</v>
      </c>
      <c r="X24" s="1" t="s">
        <v>3623</v>
      </c>
      <c r="Y24" s="1" t="s">
        <v>3623</v>
      </c>
      <c r="Z24" s="1"/>
    </row>
    <row r="25" spans="1:26" ht="15" customHeight="1" x14ac:dyDescent="0.25">
      <c r="A25" s="3" t="s">
        <v>3589</v>
      </c>
      <c r="B25" s="3" t="s">
        <v>123</v>
      </c>
      <c r="C25" s="3" t="s">
        <v>3601</v>
      </c>
      <c r="D25" s="3" t="s">
        <v>125</v>
      </c>
      <c r="E25" s="3" t="s">
        <v>3198</v>
      </c>
      <c r="F25" s="3" t="s">
        <v>42</v>
      </c>
      <c r="G25" s="3" t="s">
        <v>3833</v>
      </c>
      <c r="H25" s="3" t="s">
        <v>3405</v>
      </c>
      <c r="I25" s="3" t="s">
        <v>3834</v>
      </c>
      <c r="J25" s="3" t="s">
        <v>19</v>
      </c>
      <c r="K25" s="3" t="s">
        <v>3835</v>
      </c>
      <c r="L25" s="6" t="s">
        <v>3836</v>
      </c>
      <c r="M25" s="6" t="s">
        <v>3837</v>
      </c>
      <c r="N25" s="6" t="s">
        <v>192</v>
      </c>
      <c r="O25" s="3" t="s">
        <v>118</v>
      </c>
      <c r="P25" s="3" t="s">
        <v>119</v>
      </c>
      <c r="Q25" s="3" t="s">
        <v>23</v>
      </c>
      <c r="R25" s="1" t="s">
        <v>3640</v>
      </c>
      <c r="S25" s="1" t="s">
        <v>36</v>
      </c>
      <c r="T25" s="1" t="s">
        <v>3641</v>
      </c>
      <c r="U25" s="1"/>
      <c r="V25" s="1" t="s">
        <v>37</v>
      </c>
      <c r="W25" s="1" t="s">
        <v>3642</v>
      </c>
      <c r="X25" s="1" t="s">
        <v>3623</v>
      </c>
      <c r="Y25" s="1" t="s">
        <v>3623</v>
      </c>
      <c r="Z25" s="1"/>
    </row>
    <row r="26" spans="1:26" ht="15" customHeight="1" x14ac:dyDescent="0.25">
      <c r="A26" s="3" t="s">
        <v>3591</v>
      </c>
      <c r="B26" s="3" t="s">
        <v>123</v>
      </c>
      <c r="C26" s="3" t="s">
        <v>3601</v>
      </c>
      <c r="D26" s="3" t="s">
        <v>125</v>
      </c>
      <c r="E26" s="3" t="s">
        <v>3198</v>
      </c>
      <c r="F26" s="3" t="s">
        <v>42</v>
      </c>
      <c r="G26" s="3" t="s">
        <v>230</v>
      </c>
      <c r="H26" s="3" t="s">
        <v>3406</v>
      </c>
      <c r="I26" s="3" t="s">
        <v>231</v>
      </c>
      <c r="J26" s="3" t="s">
        <v>19</v>
      </c>
      <c r="K26" s="3" t="s">
        <v>232</v>
      </c>
      <c r="L26" s="6" t="s">
        <v>3836</v>
      </c>
      <c r="M26" s="6" t="s">
        <v>3837</v>
      </c>
      <c r="N26" s="6" t="s">
        <v>192</v>
      </c>
      <c r="O26" s="3" t="s">
        <v>118</v>
      </c>
      <c r="P26" s="3" t="s">
        <v>119</v>
      </c>
      <c r="Q26" s="3" t="s">
        <v>23</v>
      </c>
      <c r="R26" s="1" t="s">
        <v>3646</v>
      </c>
      <c r="S26" s="1" t="s">
        <v>36</v>
      </c>
      <c r="T26" s="1" t="s">
        <v>3647</v>
      </c>
      <c r="U26" s="1" t="s">
        <v>24</v>
      </c>
      <c r="V26" s="1" t="s">
        <v>37</v>
      </c>
      <c r="W26" s="1" t="s">
        <v>38</v>
      </c>
      <c r="X26" s="1" t="s">
        <v>3623</v>
      </c>
      <c r="Y26" s="1" t="s">
        <v>3648</v>
      </c>
      <c r="Z26" s="1"/>
    </row>
    <row r="27" spans="1:26" ht="15" customHeight="1" x14ac:dyDescent="0.25">
      <c r="A27" s="1" t="s">
        <v>235</v>
      </c>
      <c r="B27" s="1" t="s">
        <v>123</v>
      </c>
      <c r="C27" s="1" t="s">
        <v>124</v>
      </c>
      <c r="D27" s="1" t="s">
        <v>125</v>
      </c>
      <c r="E27" s="1" t="s">
        <v>25</v>
      </c>
      <c r="F27" s="1" t="s">
        <v>42</v>
      </c>
      <c r="G27" s="1" t="s">
        <v>236</v>
      </c>
      <c r="H27" s="1" t="s">
        <v>3406</v>
      </c>
      <c r="I27" s="1" t="s">
        <v>237</v>
      </c>
      <c r="J27" s="1" t="s">
        <v>19</v>
      </c>
      <c r="K27" s="1" t="s">
        <v>238</v>
      </c>
      <c r="L27" s="2" t="s">
        <v>177</v>
      </c>
      <c r="M27" s="2" t="s">
        <v>116</v>
      </c>
      <c r="N27" s="2" t="s">
        <v>178</v>
      </c>
      <c r="O27" s="1" t="s">
        <v>118</v>
      </c>
      <c r="P27" s="1" t="s">
        <v>119</v>
      </c>
      <c r="Q27" s="1" t="s">
        <v>23</v>
      </c>
      <c r="R27" s="1" t="s">
        <v>239</v>
      </c>
      <c r="S27" s="1" t="s">
        <v>36</v>
      </c>
      <c r="T27" s="1" t="s">
        <v>241</v>
      </c>
      <c r="U27" s="1" t="s">
        <v>240</v>
      </c>
      <c r="V27" s="1" t="s">
        <v>37</v>
      </c>
      <c r="W27" s="1" t="s">
        <v>122</v>
      </c>
      <c r="X27" s="1" t="s">
        <v>3623</v>
      </c>
      <c r="Y27" s="1" t="s">
        <v>3623</v>
      </c>
      <c r="Z27" s="1"/>
    </row>
    <row r="28" spans="1:26" ht="15" customHeight="1" x14ac:dyDescent="0.25">
      <c r="A28" s="3" t="s">
        <v>3592</v>
      </c>
      <c r="B28" s="3" t="s">
        <v>123</v>
      </c>
      <c r="C28" s="3" t="s">
        <v>3601</v>
      </c>
      <c r="D28" s="3" t="s">
        <v>125</v>
      </c>
      <c r="E28" s="3" t="s">
        <v>3198</v>
      </c>
      <c r="F28" s="3" t="s">
        <v>42</v>
      </c>
      <c r="G28" s="3" t="s">
        <v>3838</v>
      </c>
      <c r="H28" s="3" t="s">
        <v>3406</v>
      </c>
      <c r="I28" s="3" t="s">
        <v>3839</v>
      </c>
      <c r="J28" s="3" t="s">
        <v>19</v>
      </c>
      <c r="K28" s="3" t="s">
        <v>3840</v>
      </c>
      <c r="L28" s="6" t="s">
        <v>177</v>
      </c>
      <c r="M28" s="6" t="s">
        <v>3837</v>
      </c>
      <c r="N28" s="6" t="s">
        <v>178</v>
      </c>
      <c r="O28" s="3" t="s">
        <v>118</v>
      </c>
      <c r="P28" s="3" t="s">
        <v>119</v>
      </c>
      <c r="Q28" s="3" t="s">
        <v>23</v>
      </c>
      <c r="R28" s="1" t="s">
        <v>3649</v>
      </c>
      <c r="S28" s="1" t="s">
        <v>36</v>
      </c>
      <c r="T28" s="1" t="s">
        <v>3650</v>
      </c>
      <c r="U28" s="1"/>
      <c r="V28" s="1" t="s">
        <v>37</v>
      </c>
      <c r="W28" s="1" t="s">
        <v>3642</v>
      </c>
      <c r="X28" s="1" t="s">
        <v>3623</v>
      </c>
      <c r="Y28" s="1" t="s">
        <v>3623</v>
      </c>
      <c r="Z28" s="1"/>
    </row>
    <row r="29" spans="1:26" ht="15" customHeight="1" x14ac:dyDescent="0.25">
      <c r="A29" s="3" t="s">
        <v>3593</v>
      </c>
      <c r="B29" s="3" t="s">
        <v>123</v>
      </c>
      <c r="C29" s="3" t="s">
        <v>3601</v>
      </c>
      <c r="D29" s="3" t="s">
        <v>125</v>
      </c>
      <c r="E29" s="3" t="s">
        <v>3198</v>
      </c>
      <c r="F29" s="3" t="s">
        <v>42</v>
      </c>
      <c r="G29" s="3" t="s">
        <v>236</v>
      </c>
      <c r="H29" s="3" t="s">
        <v>3406</v>
      </c>
      <c r="I29" s="3" t="s">
        <v>237</v>
      </c>
      <c r="J29" s="3" t="s">
        <v>19</v>
      </c>
      <c r="K29" s="3" t="s">
        <v>238</v>
      </c>
      <c r="L29" s="6" t="s">
        <v>177</v>
      </c>
      <c r="M29" s="6" t="s">
        <v>3837</v>
      </c>
      <c r="N29" s="6" t="s">
        <v>178</v>
      </c>
      <c r="O29" s="3" t="s">
        <v>118</v>
      </c>
      <c r="P29" s="3" t="s">
        <v>119</v>
      </c>
      <c r="Q29" s="3" t="s">
        <v>23</v>
      </c>
      <c r="R29" s="1" t="s">
        <v>239</v>
      </c>
      <c r="S29" s="1" t="s">
        <v>36</v>
      </c>
      <c r="T29" s="1" t="s">
        <v>3652</v>
      </c>
      <c r="U29" s="1" t="s">
        <v>3651</v>
      </c>
      <c r="V29" s="1" t="s">
        <v>37</v>
      </c>
      <c r="W29" s="1" t="s">
        <v>38</v>
      </c>
      <c r="X29" s="1" t="s">
        <v>3623</v>
      </c>
      <c r="Y29" s="1" t="s">
        <v>3623</v>
      </c>
      <c r="Z29" s="1"/>
    </row>
    <row r="30" spans="1:26" ht="15" customHeight="1" x14ac:dyDescent="0.25">
      <c r="A30" s="1" t="s">
        <v>26</v>
      </c>
      <c r="B30" s="1" t="s">
        <v>39</v>
      </c>
      <c r="C30" s="1" t="s">
        <v>40</v>
      </c>
      <c r="D30" s="1" t="s">
        <v>41</v>
      </c>
      <c r="E30" s="1" t="s">
        <v>25</v>
      </c>
      <c r="F30" s="1" t="s">
        <v>42</v>
      </c>
      <c r="G30" s="1" t="s">
        <v>27</v>
      </c>
      <c r="H30" s="1" t="s">
        <v>3407</v>
      </c>
      <c r="I30" s="1" t="s">
        <v>28</v>
      </c>
      <c r="J30" s="1" t="s">
        <v>19</v>
      </c>
      <c r="K30" s="1" t="s">
        <v>29</v>
      </c>
      <c r="L30" s="2" t="s">
        <v>30</v>
      </c>
      <c r="M30" s="2" t="s">
        <v>31</v>
      </c>
      <c r="N30" s="2" t="s">
        <v>32</v>
      </c>
      <c r="O30" s="1" t="s">
        <v>33</v>
      </c>
      <c r="P30" s="1" t="s">
        <v>22</v>
      </c>
      <c r="Q30" s="1" t="s">
        <v>23</v>
      </c>
      <c r="R30" s="1" t="s">
        <v>34</v>
      </c>
      <c r="S30" s="1" t="s">
        <v>36</v>
      </c>
      <c r="T30" s="1" t="s">
        <v>35</v>
      </c>
      <c r="U30" s="1"/>
      <c r="V30" s="1" t="s">
        <v>37</v>
      </c>
      <c r="W30" s="1" t="s">
        <v>38</v>
      </c>
      <c r="X30" s="1" t="s">
        <v>3623</v>
      </c>
      <c r="Y30" s="1" t="s">
        <v>3669</v>
      </c>
      <c r="Z30" s="4" t="s">
        <v>3893</v>
      </c>
    </row>
    <row r="31" spans="1:26" ht="15" customHeight="1" x14ac:dyDescent="0.25">
      <c r="A31" s="1" t="s">
        <v>43</v>
      </c>
      <c r="B31" s="1" t="s">
        <v>39</v>
      </c>
      <c r="C31" s="1" t="s">
        <v>40</v>
      </c>
      <c r="D31" s="1" t="s">
        <v>41</v>
      </c>
      <c r="E31" s="1" t="s">
        <v>25</v>
      </c>
      <c r="F31" s="1" t="s">
        <v>42</v>
      </c>
      <c r="G31" s="1" t="s">
        <v>44</v>
      </c>
      <c r="H31" s="1" t="s">
        <v>3405</v>
      </c>
      <c r="I31" s="1" t="s">
        <v>45</v>
      </c>
      <c r="J31" s="1" t="s">
        <v>19</v>
      </c>
      <c r="K31" s="1" t="s">
        <v>46</v>
      </c>
      <c r="L31" s="2" t="s">
        <v>30</v>
      </c>
      <c r="M31" s="2" t="s">
        <v>31</v>
      </c>
      <c r="N31" s="2" t="s">
        <v>32</v>
      </c>
      <c r="O31" s="1" t="s">
        <v>33</v>
      </c>
      <c r="P31" s="1" t="s">
        <v>22</v>
      </c>
      <c r="Q31" s="1" t="s">
        <v>23</v>
      </c>
      <c r="R31" s="1" t="s">
        <v>47</v>
      </c>
      <c r="S31" s="1" t="s">
        <v>36</v>
      </c>
      <c r="T31" s="1" t="s">
        <v>48</v>
      </c>
      <c r="U31" s="1"/>
      <c r="V31" s="1" t="s">
        <v>37</v>
      </c>
      <c r="W31" s="1" t="s">
        <v>38</v>
      </c>
      <c r="X31" s="1" t="s">
        <v>3623</v>
      </c>
      <c r="Y31" s="1" t="s">
        <v>3628</v>
      </c>
      <c r="Z31" s="1"/>
    </row>
    <row r="32" spans="1:26" ht="15" customHeight="1" x14ac:dyDescent="0.25">
      <c r="A32" s="1" t="s">
        <v>49</v>
      </c>
      <c r="B32" s="1" t="s">
        <v>39</v>
      </c>
      <c r="C32" s="1" t="s">
        <v>40</v>
      </c>
      <c r="D32" s="1" t="s">
        <v>41</v>
      </c>
      <c r="E32" s="1" t="s">
        <v>25</v>
      </c>
      <c r="F32" s="1" t="s">
        <v>42</v>
      </c>
      <c r="G32" s="1" t="s">
        <v>50</v>
      </c>
      <c r="H32" s="1" t="s">
        <v>3406</v>
      </c>
      <c r="I32" s="1" t="s">
        <v>51</v>
      </c>
      <c r="J32" s="1" t="s">
        <v>19</v>
      </c>
      <c r="K32" s="1" t="s">
        <v>52</v>
      </c>
      <c r="L32" s="2" t="s">
        <v>30</v>
      </c>
      <c r="M32" s="2" t="s">
        <v>31</v>
      </c>
      <c r="N32" s="2" t="s">
        <v>32</v>
      </c>
      <c r="O32" s="1" t="s">
        <v>33</v>
      </c>
      <c r="P32" s="1" t="s">
        <v>22</v>
      </c>
      <c r="Q32" s="1" t="s">
        <v>23</v>
      </c>
      <c r="R32" s="1" t="s">
        <v>53</v>
      </c>
      <c r="S32" s="1" t="s">
        <v>36</v>
      </c>
      <c r="T32" s="1" t="s">
        <v>54</v>
      </c>
      <c r="U32" s="1"/>
      <c r="V32" s="1" t="s">
        <v>37</v>
      </c>
      <c r="W32" s="1" t="s">
        <v>38</v>
      </c>
      <c r="X32" s="1" t="s">
        <v>3623</v>
      </c>
      <c r="Y32" s="1" t="s">
        <v>3623</v>
      </c>
      <c r="Z32" s="1"/>
    </row>
    <row r="33" spans="1:26" ht="15" customHeight="1" x14ac:dyDescent="0.25">
      <c r="A33" s="3" t="s">
        <v>3586</v>
      </c>
      <c r="B33" s="3" t="s">
        <v>39</v>
      </c>
      <c r="C33" s="3" t="s">
        <v>3597</v>
      </c>
      <c r="D33" s="3" t="s">
        <v>3598</v>
      </c>
      <c r="E33" s="3" t="s">
        <v>3198</v>
      </c>
      <c r="F33" s="3" t="s">
        <v>42</v>
      </c>
      <c r="G33" s="3" t="s">
        <v>3827</v>
      </c>
      <c r="H33" s="3" t="s">
        <v>3405</v>
      </c>
      <c r="I33" s="3" t="s">
        <v>3828</v>
      </c>
      <c r="J33" s="3" t="s">
        <v>19</v>
      </c>
      <c r="K33" s="3" t="s">
        <v>3829</v>
      </c>
      <c r="L33" s="6" t="s">
        <v>30</v>
      </c>
      <c r="M33" s="6" t="s">
        <v>31</v>
      </c>
      <c r="N33" s="6" t="s">
        <v>32</v>
      </c>
      <c r="O33" s="3" t="s">
        <v>33</v>
      </c>
      <c r="P33" s="3" t="s">
        <v>22</v>
      </c>
      <c r="Q33" s="3" t="s">
        <v>23</v>
      </c>
      <c r="R33" s="1" t="s">
        <v>3620</v>
      </c>
      <c r="S33" s="1" t="s">
        <v>36</v>
      </c>
      <c r="T33" s="1" t="s">
        <v>3621</v>
      </c>
      <c r="U33" s="1"/>
      <c r="V33" s="1" t="s">
        <v>37</v>
      </c>
      <c r="W33" s="1" t="s">
        <v>3622</v>
      </c>
      <c r="X33" s="1" t="s">
        <v>3623</v>
      </c>
      <c r="Y33" s="1" t="s">
        <v>3623</v>
      </c>
      <c r="Z33" s="1"/>
    </row>
    <row r="34" spans="1:26" ht="15" customHeight="1" x14ac:dyDescent="0.25">
      <c r="A34" s="3" t="s">
        <v>3587</v>
      </c>
      <c r="B34" s="3" t="s">
        <v>39</v>
      </c>
      <c r="C34" s="3" t="s">
        <v>3597</v>
      </c>
      <c r="D34" s="3" t="s">
        <v>3598</v>
      </c>
      <c r="E34" s="3" t="s">
        <v>3198</v>
      </c>
      <c r="F34" s="3" t="s">
        <v>42</v>
      </c>
      <c r="G34" s="3" t="s">
        <v>50</v>
      </c>
      <c r="H34" s="3" t="s">
        <v>3406</v>
      </c>
      <c r="I34" s="3" t="s">
        <v>51</v>
      </c>
      <c r="J34" s="3" t="s">
        <v>19</v>
      </c>
      <c r="K34" s="3" t="s">
        <v>52</v>
      </c>
      <c r="L34" s="6" t="s">
        <v>30</v>
      </c>
      <c r="M34" s="6" t="s">
        <v>31</v>
      </c>
      <c r="N34" s="6" t="s">
        <v>32</v>
      </c>
      <c r="O34" s="3" t="s">
        <v>33</v>
      </c>
      <c r="P34" s="3" t="s">
        <v>22</v>
      </c>
      <c r="Q34" s="3" t="s">
        <v>23</v>
      </c>
      <c r="R34" s="1" t="s">
        <v>3624</v>
      </c>
      <c r="S34" s="1" t="s">
        <v>36</v>
      </c>
      <c r="T34" s="1" t="s">
        <v>3625</v>
      </c>
      <c r="U34" s="1"/>
      <c r="V34" s="1" t="s">
        <v>37</v>
      </c>
      <c r="W34" s="1" t="s">
        <v>3622</v>
      </c>
      <c r="X34" s="1" t="s">
        <v>3623</v>
      </c>
      <c r="Y34" s="1" t="s">
        <v>3623</v>
      </c>
      <c r="Z34" s="1"/>
    </row>
    <row r="35" spans="1:26" ht="15" customHeight="1" x14ac:dyDescent="0.25">
      <c r="A35" s="3" t="s">
        <v>3588</v>
      </c>
      <c r="B35" s="3" t="s">
        <v>39</v>
      </c>
      <c r="C35" s="3" t="s">
        <v>3597</v>
      </c>
      <c r="D35" s="3" t="s">
        <v>3598</v>
      </c>
      <c r="E35" s="3" t="s">
        <v>3198</v>
      </c>
      <c r="F35" s="3" t="s">
        <v>42</v>
      </c>
      <c r="G35" s="3" t="s">
        <v>3830</v>
      </c>
      <c r="H35" s="3" t="s">
        <v>3406</v>
      </c>
      <c r="I35" s="3" t="s">
        <v>3831</v>
      </c>
      <c r="J35" s="3" t="s">
        <v>19</v>
      </c>
      <c r="K35" s="3" t="s">
        <v>3832</v>
      </c>
      <c r="L35" s="6" t="s">
        <v>30</v>
      </c>
      <c r="M35" s="6" t="s">
        <v>31</v>
      </c>
      <c r="N35" s="6" t="s">
        <v>32</v>
      </c>
      <c r="O35" s="3" t="s">
        <v>33</v>
      </c>
      <c r="P35" s="3" t="s">
        <v>22</v>
      </c>
      <c r="Q35" s="3" t="s">
        <v>23</v>
      </c>
      <c r="R35" s="1" t="s">
        <v>3626</v>
      </c>
      <c r="S35" s="1" t="s">
        <v>36</v>
      </c>
      <c r="T35" s="1" t="s">
        <v>3627</v>
      </c>
      <c r="U35" s="1"/>
      <c r="V35" s="1" t="s">
        <v>37</v>
      </c>
      <c r="W35" s="1" t="s">
        <v>3622</v>
      </c>
      <c r="X35" s="1" t="s">
        <v>3623</v>
      </c>
      <c r="Y35" s="1" t="s">
        <v>3628</v>
      </c>
      <c r="Z35" s="1"/>
    </row>
    <row r="36" spans="1:26" ht="15" customHeight="1" x14ac:dyDescent="0.25">
      <c r="A36" s="1" t="s">
        <v>2007</v>
      </c>
      <c r="B36" s="1" t="s">
        <v>2015</v>
      </c>
      <c r="C36" s="1" t="s">
        <v>2016</v>
      </c>
      <c r="D36" s="1" t="s">
        <v>2017</v>
      </c>
      <c r="E36" s="1" t="s">
        <v>25</v>
      </c>
      <c r="F36" s="1" t="s">
        <v>42</v>
      </c>
      <c r="G36" s="1" t="s">
        <v>2008</v>
      </c>
      <c r="H36" s="1" t="s">
        <v>3407</v>
      </c>
      <c r="I36" s="1" t="s">
        <v>2009</v>
      </c>
      <c r="J36" s="1" t="s">
        <v>19</v>
      </c>
      <c r="K36" s="1" t="s">
        <v>2010</v>
      </c>
      <c r="L36" s="2" t="s">
        <v>2011</v>
      </c>
      <c r="M36" s="2" t="s">
        <v>2012</v>
      </c>
      <c r="N36" s="2" t="s">
        <v>24</v>
      </c>
      <c r="O36" s="1" t="s">
        <v>21</v>
      </c>
      <c r="P36" s="1" t="s">
        <v>22</v>
      </c>
      <c r="Q36" s="1" t="s">
        <v>23</v>
      </c>
      <c r="R36" s="1" t="s">
        <v>2013</v>
      </c>
      <c r="S36" s="1" t="s">
        <v>36</v>
      </c>
      <c r="T36" s="1" t="s">
        <v>2014</v>
      </c>
      <c r="U36" s="1" t="s">
        <v>24</v>
      </c>
      <c r="V36" s="1" t="s">
        <v>37</v>
      </c>
      <c r="W36" s="1" t="s">
        <v>1821</v>
      </c>
      <c r="X36" s="1" t="s">
        <v>3632</v>
      </c>
      <c r="Y36" s="1" t="s">
        <v>3648</v>
      </c>
      <c r="Z36" s="1"/>
    </row>
    <row r="37" spans="1:26" ht="15" customHeight="1" x14ac:dyDescent="0.25">
      <c r="A37" s="1" t="s">
        <v>2018</v>
      </c>
      <c r="B37" s="1" t="s">
        <v>2015</v>
      </c>
      <c r="C37" s="1" t="s">
        <v>2016</v>
      </c>
      <c r="D37" s="1" t="s">
        <v>2017</v>
      </c>
      <c r="E37" s="1" t="s">
        <v>25</v>
      </c>
      <c r="F37" s="1" t="s">
        <v>42</v>
      </c>
      <c r="G37" s="1" t="s">
        <v>2019</v>
      </c>
      <c r="H37" s="1" t="s">
        <v>3407</v>
      </c>
      <c r="I37" s="1" t="s">
        <v>2020</v>
      </c>
      <c r="J37" s="1" t="s">
        <v>19</v>
      </c>
      <c r="K37" s="1" t="s">
        <v>272</v>
      </c>
      <c r="L37" s="2" t="s">
        <v>2011</v>
      </c>
      <c r="M37" s="2" t="s">
        <v>2012</v>
      </c>
      <c r="N37" s="2" t="s">
        <v>2021</v>
      </c>
      <c r="O37" s="1" t="s">
        <v>21</v>
      </c>
      <c r="P37" s="1" t="s">
        <v>22</v>
      </c>
      <c r="Q37" s="1" t="s">
        <v>23</v>
      </c>
      <c r="R37" s="1" t="s">
        <v>2022</v>
      </c>
      <c r="S37" s="1" t="s">
        <v>36</v>
      </c>
      <c r="T37" s="1" t="s">
        <v>2023</v>
      </c>
      <c r="U37" s="1" t="s">
        <v>24</v>
      </c>
      <c r="V37" s="1" t="s">
        <v>37</v>
      </c>
      <c r="W37" s="1" t="s">
        <v>1821</v>
      </c>
      <c r="X37" s="1" t="s">
        <v>3632</v>
      </c>
      <c r="Y37" s="1" t="s">
        <v>3699</v>
      </c>
      <c r="Z37" s="1"/>
    </row>
    <row r="38" spans="1:26" ht="15" customHeight="1" x14ac:dyDescent="0.25">
      <c r="A38" s="1" t="s">
        <v>2024</v>
      </c>
      <c r="B38" s="1" t="s">
        <v>2015</v>
      </c>
      <c r="C38" s="1" t="s">
        <v>2031</v>
      </c>
      <c r="D38" s="1" t="s">
        <v>2032</v>
      </c>
      <c r="E38" s="1" t="s">
        <v>25</v>
      </c>
      <c r="F38" s="1" t="s">
        <v>42</v>
      </c>
      <c r="G38" s="1" t="s">
        <v>2025</v>
      </c>
      <c r="H38" s="1" t="s">
        <v>3407</v>
      </c>
      <c r="I38" s="1" t="s">
        <v>2026</v>
      </c>
      <c r="J38" s="1" t="s">
        <v>19</v>
      </c>
      <c r="K38" s="1" t="s">
        <v>2027</v>
      </c>
      <c r="L38" s="2" t="s">
        <v>2011</v>
      </c>
      <c r="M38" s="2" t="s">
        <v>2012</v>
      </c>
      <c r="N38" s="2" t="s">
        <v>2028</v>
      </c>
      <c r="O38" s="1" t="s">
        <v>21</v>
      </c>
      <c r="P38" s="1" t="s">
        <v>22</v>
      </c>
      <c r="Q38" s="1" t="s">
        <v>23</v>
      </c>
      <c r="R38" s="1" t="s">
        <v>2029</v>
      </c>
      <c r="S38" s="1" t="s">
        <v>36</v>
      </c>
      <c r="T38" s="1" t="s">
        <v>2030</v>
      </c>
      <c r="U38" s="1" t="s">
        <v>24</v>
      </c>
      <c r="V38" s="1" t="s">
        <v>37</v>
      </c>
      <c r="W38" s="1" t="s">
        <v>1821</v>
      </c>
      <c r="X38" s="1" t="s">
        <v>3632</v>
      </c>
      <c r="Y38" s="1" t="s">
        <v>3669</v>
      </c>
      <c r="Z38" s="4" t="s">
        <v>3893</v>
      </c>
    </row>
    <row r="39" spans="1:26" ht="15" customHeight="1" x14ac:dyDescent="0.25">
      <c r="A39" s="1" t="s">
        <v>2033</v>
      </c>
      <c r="B39" s="1" t="s">
        <v>2015</v>
      </c>
      <c r="C39" t="s">
        <v>2499</v>
      </c>
      <c r="D39" t="s">
        <v>2500</v>
      </c>
      <c r="E39" s="1" t="s">
        <v>25</v>
      </c>
      <c r="F39" s="1" t="s">
        <v>42</v>
      </c>
      <c r="G39" s="1" t="s">
        <v>2034</v>
      </c>
      <c r="H39" s="1" t="s">
        <v>3407</v>
      </c>
      <c r="I39" s="1" t="s">
        <v>2035</v>
      </c>
      <c r="J39" s="1" t="s">
        <v>19</v>
      </c>
      <c r="K39" s="1" t="s">
        <v>2036</v>
      </c>
      <c r="L39" s="2" t="s">
        <v>2011</v>
      </c>
      <c r="M39" s="2" t="s">
        <v>2012</v>
      </c>
      <c r="N39" s="2" t="s">
        <v>2037</v>
      </c>
      <c r="O39" s="1" t="s">
        <v>21</v>
      </c>
      <c r="P39" s="1" t="s">
        <v>22</v>
      </c>
      <c r="Q39" s="1" t="s">
        <v>23</v>
      </c>
      <c r="R39" s="1" t="s">
        <v>2038</v>
      </c>
      <c r="S39" s="1" t="s">
        <v>36</v>
      </c>
      <c r="T39" s="1" t="s">
        <v>2039</v>
      </c>
      <c r="U39" s="1" t="s">
        <v>24</v>
      </c>
      <c r="V39" s="1" t="s">
        <v>37</v>
      </c>
      <c r="W39" s="1" t="s">
        <v>1821</v>
      </c>
      <c r="X39" s="1" t="s">
        <v>3632</v>
      </c>
      <c r="Y39" s="1" t="s">
        <v>3623</v>
      </c>
      <c r="Z39" s="1"/>
    </row>
    <row r="40" spans="1:26" ht="15" customHeight="1" x14ac:dyDescent="0.25">
      <c r="A40" s="1" t="s">
        <v>2046</v>
      </c>
      <c r="B40" s="1" t="s">
        <v>2015</v>
      </c>
      <c r="C40" s="1" t="s">
        <v>2040</v>
      </c>
      <c r="D40" s="1" t="s">
        <v>2041</v>
      </c>
      <c r="E40" s="1" t="s">
        <v>25</v>
      </c>
      <c r="F40" s="1" t="s">
        <v>42</v>
      </c>
      <c r="G40" s="1" t="s">
        <v>2047</v>
      </c>
      <c r="H40" s="1" t="s">
        <v>3407</v>
      </c>
      <c r="I40" s="1" t="s">
        <v>2048</v>
      </c>
      <c r="J40" s="1" t="s">
        <v>19</v>
      </c>
      <c r="K40" s="1" t="s">
        <v>2049</v>
      </c>
      <c r="L40" s="2" t="s">
        <v>2011</v>
      </c>
      <c r="M40" s="2" t="s">
        <v>2012</v>
      </c>
      <c r="N40" s="2" t="s">
        <v>2037</v>
      </c>
      <c r="O40" s="1" t="s">
        <v>21</v>
      </c>
      <c r="P40" s="1" t="s">
        <v>22</v>
      </c>
      <c r="Q40" s="1" t="s">
        <v>23</v>
      </c>
      <c r="R40" s="1" t="s">
        <v>2050</v>
      </c>
      <c r="S40" s="1" t="s">
        <v>36</v>
      </c>
      <c r="T40" s="1" t="s">
        <v>2051</v>
      </c>
      <c r="U40" s="1" t="s">
        <v>24</v>
      </c>
      <c r="V40" s="1" t="s">
        <v>37</v>
      </c>
      <c r="W40" s="1" t="s">
        <v>1821</v>
      </c>
      <c r="X40" s="1" t="s">
        <v>3632</v>
      </c>
      <c r="Y40" s="1" t="s">
        <v>3623</v>
      </c>
      <c r="Z40" s="1"/>
    </row>
    <row r="41" spans="1:26" ht="15" customHeight="1" x14ac:dyDescent="0.25">
      <c r="A41" s="1" t="s">
        <v>2052</v>
      </c>
      <c r="B41" s="1" t="s">
        <v>2015</v>
      </c>
      <c r="C41" s="1" t="s">
        <v>2042</v>
      </c>
      <c r="D41" s="1" t="s">
        <v>2043</v>
      </c>
      <c r="E41" s="1" t="s">
        <v>25</v>
      </c>
      <c r="F41" s="1" t="s">
        <v>42</v>
      </c>
      <c r="G41" s="1" t="s">
        <v>2053</v>
      </c>
      <c r="H41" s="1" t="s">
        <v>3407</v>
      </c>
      <c r="I41" s="1" t="s">
        <v>2054</v>
      </c>
      <c r="J41" s="1" t="s">
        <v>19</v>
      </c>
      <c r="K41" s="1" t="s">
        <v>2055</v>
      </c>
      <c r="L41" s="2" t="s">
        <v>2011</v>
      </c>
      <c r="M41" s="2" t="s">
        <v>2012</v>
      </c>
      <c r="N41" s="2" t="s">
        <v>2056</v>
      </c>
      <c r="O41" s="1" t="s">
        <v>21</v>
      </c>
      <c r="P41" s="1" t="s">
        <v>22</v>
      </c>
      <c r="Q41" s="1" t="s">
        <v>23</v>
      </c>
      <c r="R41" s="1" t="s">
        <v>2057</v>
      </c>
      <c r="S41" s="1" t="s">
        <v>36</v>
      </c>
      <c r="T41" s="1" t="s">
        <v>2058</v>
      </c>
      <c r="U41" s="1" t="s">
        <v>24</v>
      </c>
      <c r="V41" s="1" t="s">
        <v>37</v>
      </c>
      <c r="W41" s="1" t="s">
        <v>1821</v>
      </c>
      <c r="X41" s="1" t="s">
        <v>3632</v>
      </c>
      <c r="Y41" s="1" t="s">
        <v>3669</v>
      </c>
      <c r="Z41" s="1"/>
    </row>
    <row r="42" spans="1:26" ht="15" customHeight="1" x14ac:dyDescent="0.25">
      <c r="A42" s="1" t="s">
        <v>2059</v>
      </c>
      <c r="B42" s="1" t="s">
        <v>2015</v>
      </c>
      <c r="C42" s="1" t="s">
        <v>2044</v>
      </c>
      <c r="D42" s="1" t="s">
        <v>2045</v>
      </c>
      <c r="E42" s="1" t="s">
        <v>25</v>
      </c>
      <c r="F42" s="1" t="s">
        <v>42</v>
      </c>
      <c r="G42" s="1" t="s">
        <v>2060</v>
      </c>
      <c r="H42" s="1" t="s">
        <v>3407</v>
      </c>
      <c r="I42" s="1" t="s">
        <v>2061</v>
      </c>
      <c r="J42" s="1" t="s">
        <v>19</v>
      </c>
      <c r="K42" s="1" t="s">
        <v>272</v>
      </c>
      <c r="L42" s="2" t="s">
        <v>2011</v>
      </c>
      <c r="M42" s="2" t="s">
        <v>2012</v>
      </c>
      <c r="N42" s="2" t="s">
        <v>2062</v>
      </c>
      <c r="O42" s="1" t="s">
        <v>21</v>
      </c>
      <c r="P42" s="1" t="s">
        <v>22</v>
      </c>
      <c r="Q42" s="1" t="s">
        <v>23</v>
      </c>
      <c r="R42" s="1" t="s">
        <v>2063</v>
      </c>
      <c r="S42" s="1" t="s">
        <v>36</v>
      </c>
      <c r="T42" s="1" t="s">
        <v>2064</v>
      </c>
      <c r="U42" s="1" t="s">
        <v>24</v>
      </c>
      <c r="V42" s="1" t="s">
        <v>37</v>
      </c>
      <c r="W42" s="1" t="s">
        <v>1821</v>
      </c>
      <c r="X42" s="1" t="s">
        <v>3632</v>
      </c>
      <c r="Y42" s="1" t="s">
        <v>3669</v>
      </c>
      <c r="Z42" s="4" t="s">
        <v>3893</v>
      </c>
    </row>
    <row r="43" spans="1:26" ht="15" customHeight="1" x14ac:dyDescent="0.25">
      <c r="A43" s="1" t="s">
        <v>2065</v>
      </c>
      <c r="B43" s="1" t="s">
        <v>2015</v>
      </c>
      <c r="C43" s="1" t="s">
        <v>2044</v>
      </c>
      <c r="D43" s="1" t="s">
        <v>2045</v>
      </c>
      <c r="E43" s="1" t="s">
        <v>25</v>
      </c>
      <c r="F43" s="1" t="s">
        <v>42</v>
      </c>
      <c r="G43" s="1" t="s">
        <v>2066</v>
      </c>
      <c r="H43" s="1" t="s">
        <v>3407</v>
      </c>
      <c r="I43" s="1" t="s">
        <v>2067</v>
      </c>
      <c r="J43" s="1" t="s">
        <v>19</v>
      </c>
      <c r="K43" s="1" t="s">
        <v>2068</v>
      </c>
      <c r="L43" s="2" t="s">
        <v>2011</v>
      </c>
      <c r="M43" s="2" t="s">
        <v>2012</v>
      </c>
      <c r="N43" s="2" t="s">
        <v>2037</v>
      </c>
      <c r="O43" s="1" t="s">
        <v>21</v>
      </c>
      <c r="P43" s="1" t="s">
        <v>22</v>
      </c>
      <c r="Q43" s="1" t="s">
        <v>23</v>
      </c>
      <c r="R43" s="1" t="s">
        <v>2069</v>
      </c>
      <c r="S43" s="1" t="s">
        <v>36</v>
      </c>
      <c r="T43" s="1" t="s">
        <v>2070</v>
      </c>
      <c r="U43" s="1" t="s">
        <v>24</v>
      </c>
      <c r="V43" s="1" t="s">
        <v>37</v>
      </c>
      <c r="W43" s="1" t="s">
        <v>1821</v>
      </c>
      <c r="X43" s="1" t="s">
        <v>3632</v>
      </c>
      <c r="Y43" s="1" t="s">
        <v>3648</v>
      </c>
      <c r="Z43" s="1"/>
    </row>
    <row r="44" spans="1:26" ht="15" customHeight="1" x14ac:dyDescent="0.25">
      <c r="A44" s="1" t="s">
        <v>2071</v>
      </c>
      <c r="B44" s="1" t="s">
        <v>2015</v>
      </c>
      <c r="C44" s="1" t="s">
        <v>2016</v>
      </c>
      <c r="D44" s="1" t="s">
        <v>2017</v>
      </c>
      <c r="E44" s="1" t="s">
        <v>25</v>
      </c>
      <c r="F44" s="1" t="s">
        <v>42</v>
      </c>
      <c r="G44" s="1" t="s">
        <v>2072</v>
      </c>
      <c r="H44" s="1" t="s">
        <v>3406</v>
      </c>
      <c r="I44" s="1" t="s">
        <v>2073</v>
      </c>
      <c r="J44" s="1" t="s">
        <v>19</v>
      </c>
      <c r="K44" s="1" t="s">
        <v>2074</v>
      </c>
      <c r="L44" s="2" t="s">
        <v>2011</v>
      </c>
      <c r="M44" s="2" t="s">
        <v>2012</v>
      </c>
      <c r="N44" s="2" t="s">
        <v>2056</v>
      </c>
      <c r="O44" s="1" t="s">
        <v>21</v>
      </c>
      <c r="P44" s="1" t="s">
        <v>22</v>
      </c>
      <c r="Q44" s="1" t="s">
        <v>23</v>
      </c>
      <c r="R44" s="1" t="s">
        <v>2075</v>
      </c>
      <c r="S44" s="1" t="s">
        <v>36</v>
      </c>
      <c r="T44" s="1" t="s">
        <v>2076</v>
      </c>
      <c r="U44" s="1" t="s">
        <v>24</v>
      </c>
      <c r="V44" s="1" t="s">
        <v>37</v>
      </c>
      <c r="W44" s="1" t="s">
        <v>1821</v>
      </c>
      <c r="X44" s="1" t="s">
        <v>3632</v>
      </c>
      <c r="Y44" s="1" t="s">
        <v>3623</v>
      </c>
      <c r="Z44" s="1"/>
    </row>
    <row r="45" spans="1:26" ht="15" customHeight="1" x14ac:dyDescent="0.25">
      <c r="A45" s="1" t="s">
        <v>2077</v>
      </c>
      <c r="B45" s="1" t="s">
        <v>2015</v>
      </c>
      <c r="C45" s="1" t="s">
        <v>2016</v>
      </c>
      <c r="D45" s="1" t="s">
        <v>2017</v>
      </c>
      <c r="E45" s="1" t="s">
        <v>25</v>
      </c>
      <c r="F45" s="1" t="s">
        <v>42</v>
      </c>
      <c r="G45" s="1" t="s">
        <v>2078</v>
      </c>
      <c r="H45" s="1" t="s">
        <v>3406</v>
      </c>
      <c r="I45" s="1" t="s">
        <v>2079</v>
      </c>
      <c r="J45" s="1" t="s">
        <v>19</v>
      </c>
      <c r="K45" s="1" t="s">
        <v>176</v>
      </c>
      <c r="L45" s="2" t="s">
        <v>2011</v>
      </c>
      <c r="M45" s="2" t="s">
        <v>2012</v>
      </c>
      <c r="N45" s="2" t="s">
        <v>24</v>
      </c>
      <c r="O45" s="1" t="s">
        <v>21</v>
      </c>
      <c r="P45" s="1" t="s">
        <v>22</v>
      </c>
      <c r="Q45" s="1" t="s">
        <v>23</v>
      </c>
      <c r="R45" s="1" t="s">
        <v>2080</v>
      </c>
      <c r="S45" s="1" t="s">
        <v>36</v>
      </c>
      <c r="T45" s="1" t="s">
        <v>2081</v>
      </c>
      <c r="U45" s="1" t="s">
        <v>24</v>
      </c>
      <c r="V45" s="1" t="s">
        <v>37</v>
      </c>
      <c r="W45" s="1" t="s">
        <v>1821</v>
      </c>
      <c r="X45" s="1" t="s">
        <v>3632</v>
      </c>
      <c r="Y45" s="1" t="s">
        <v>3648</v>
      </c>
      <c r="Z45" s="1"/>
    </row>
    <row r="46" spans="1:26" ht="15" customHeight="1" x14ac:dyDescent="0.25">
      <c r="A46" s="1" t="s">
        <v>2082</v>
      </c>
      <c r="B46" s="1" t="s">
        <v>2015</v>
      </c>
      <c r="C46" s="1" t="s">
        <v>2016</v>
      </c>
      <c r="D46" s="1" t="s">
        <v>2017</v>
      </c>
      <c r="E46" s="1" t="s">
        <v>25</v>
      </c>
      <c r="F46" s="1" t="s">
        <v>42</v>
      </c>
      <c r="G46" s="1" t="s">
        <v>2083</v>
      </c>
      <c r="H46" s="1" t="s">
        <v>3406</v>
      </c>
      <c r="I46" s="1" t="s">
        <v>2084</v>
      </c>
      <c r="J46" s="1" t="s">
        <v>19</v>
      </c>
      <c r="K46" s="1" t="s">
        <v>2085</v>
      </c>
      <c r="L46" s="2" t="s">
        <v>2011</v>
      </c>
      <c r="M46" s="2" t="s">
        <v>2012</v>
      </c>
      <c r="N46" s="2" t="s">
        <v>2021</v>
      </c>
      <c r="O46" s="1" t="s">
        <v>21</v>
      </c>
      <c r="P46" s="1" t="s">
        <v>22</v>
      </c>
      <c r="Q46" s="1" t="s">
        <v>23</v>
      </c>
      <c r="R46" s="1" t="s">
        <v>2086</v>
      </c>
      <c r="S46" s="1" t="s">
        <v>36</v>
      </c>
      <c r="T46" s="1" t="s">
        <v>2087</v>
      </c>
      <c r="U46" s="1" t="s">
        <v>24</v>
      </c>
      <c r="V46" s="1" t="s">
        <v>37</v>
      </c>
      <c r="W46" s="1" t="s">
        <v>1821</v>
      </c>
      <c r="X46" s="1" t="s">
        <v>3632</v>
      </c>
      <c r="Y46" s="1" t="s">
        <v>3623</v>
      </c>
      <c r="Z46" s="1"/>
    </row>
    <row r="47" spans="1:26" ht="15" customHeight="1" x14ac:dyDescent="0.25">
      <c r="A47" s="1" t="s">
        <v>2088</v>
      </c>
      <c r="B47" s="1" t="s">
        <v>2015</v>
      </c>
      <c r="C47" s="1" t="s">
        <v>2016</v>
      </c>
      <c r="D47" s="1" t="s">
        <v>2017</v>
      </c>
      <c r="E47" s="1" t="s">
        <v>25</v>
      </c>
      <c r="F47" s="1" t="s">
        <v>42</v>
      </c>
      <c r="G47" s="1" t="s">
        <v>2089</v>
      </c>
      <c r="H47" s="1" t="s">
        <v>3406</v>
      </c>
      <c r="I47" s="1" t="s">
        <v>2090</v>
      </c>
      <c r="J47" s="1" t="s">
        <v>19</v>
      </c>
      <c r="K47" s="1" t="s">
        <v>2091</v>
      </c>
      <c r="L47" s="2" t="s">
        <v>2011</v>
      </c>
      <c r="M47" s="2" t="s">
        <v>2012</v>
      </c>
      <c r="N47" s="2" t="s">
        <v>24</v>
      </c>
      <c r="O47" s="1" t="s">
        <v>21</v>
      </c>
      <c r="P47" s="1" t="s">
        <v>22</v>
      </c>
      <c r="Q47" s="1" t="s">
        <v>23</v>
      </c>
      <c r="R47" s="1" t="s">
        <v>2092</v>
      </c>
      <c r="S47" s="1" t="s">
        <v>36</v>
      </c>
      <c r="T47" s="1" t="s">
        <v>2093</v>
      </c>
      <c r="U47" s="1" t="s">
        <v>24</v>
      </c>
      <c r="V47" s="1" t="s">
        <v>37</v>
      </c>
      <c r="W47" s="1" t="s">
        <v>1821</v>
      </c>
      <c r="X47" s="1" t="s">
        <v>3632</v>
      </c>
      <c r="Y47" s="1" t="s">
        <v>3623</v>
      </c>
      <c r="Z47" s="1"/>
    </row>
    <row r="48" spans="1:26" ht="15" customHeight="1" x14ac:dyDescent="0.25">
      <c r="A48" s="1" t="s">
        <v>2094</v>
      </c>
      <c r="B48" s="1" t="s">
        <v>2015</v>
      </c>
      <c r="C48" s="1" t="s">
        <v>2016</v>
      </c>
      <c r="D48" s="1" t="s">
        <v>2017</v>
      </c>
      <c r="E48" s="1" t="s">
        <v>25</v>
      </c>
      <c r="F48" s="1" t="s">
        <v>42</v>
      </c>
      <c r="G48" s="1" t="s">
        <v>2095</v>
      </c>
      <c r="H48" s="1" t="s">
        <v>3406</v>
      </c>
      <c r="I48" s="1" t="s">
        <v>2096</v>
      </c>
      <c r="J48" s="1" t="s">
        <v>19</v>
      </c>
      <c r="K48" s="1" t="s">
        <v>176</v>
      </c>
      <c r="L48" s="2" t="s">
        <v>2011</v>
      </c>
      <c r="M48" s="2" t="s">
        <v>2012</v>
      </c>
      <c r="N48" s="2" t="s">
        <v>24</v>
      </c>
      <c r="O48" s="1" t="s">
        <v>21</v>
      </c>
      <c r="P48" s="1" t="s">
        <v>22</v>
      </c>
      <c r="Q48" s="1" t="s">
        <v>23</v>
      </c>
      <c r="R48" s="1" t="s">
        <v>2097</v>
      </c>
      <c r="S48" s="1" t="s">
        <v>36</v>
      </c>
      <c r="T48" s="1" t="s">
        <v>2098</v>
      </c>
      <c r="U48" s="1" t="s">
        <v>24</v>
      </c>
      <c r="V48" s="1" t="s">
        <v>37</v>
      </c>
      <c r="W48" s="1" t="s">
        <v>1821</v>
      </c>
      <c r="X48" s="1" t="s">
        <v>3632</v>
      </c>
      <c r="Y48" s="1" t="s">
        <v>3648</v>
      </c>
      <c r="Z48" s="1"/>
    </row>
    <row r="49" spans="1:26" ht="15" customHeight="1" x14ac:dyDescent="0.25">
      <c r="A49" s="1" t="s">
        <v>2099</v>
      </c>
      <c r="B49" s="1" t="s">
        <v>2015</v>
      </c>
      <c r="C49" s="1" t="s">
        <v>2031</v>
      </c>
      <c r="D49" s="1" t="s">
        <v>2032</v>
      </c>
      <c r="E49" s="1" t="s">
        <v>25</v>
      </c>
      <c r="F49" s="1" t="s">
        <v>42</v>
      </c>
      <c r="G49" s="1" t="s">
        <v>2100</v>
      </c>
      <c r="H49" s="1" t="s">
        <v>3406</v>
      </c>
      <c r="I49" s="1" t="s">
        <v>2101</v>
      </c>
      <c r="J49" s="1" t="s">
        <v>19</v>
      </c>
      <c r="K49" s="1" t="s">
        <v>2102</v>
      </c>
      <c r="L49" s="2" t="s">
        <v>2011</v>
      </c>
      <c r="M49" s="2" t="s">
        <v>2012</v>
      </c>
      <c r="N49" s="2" t="s">
        <v>2056</v>
      </c>
      <c r="O49" s="1" t="s">
        <v>21</v>
      </c>
      <c r="P49" s="1" t="s">
        <v>22</v>
      </c>
      <c r="Q49" s="1" t="s">
        <v>23</v>
      </c>
      <c r="R49" s="1" t="s">
        <v>2103</v>
      </c>
      <c r="S49" s="1" t="s">
        <v>36</v>
      </c>
      <c r="T49" s="1" t="s">
        <v>2104</v>
      </c>
      <c r="U49" s="1" t="s">
        <v>24</v>
      </c>
      <c r="V49" s="1" t="s">
        <v>37</v>
      </c>
      <c r="W49" s="1" t="s">
        <v>1821</v>
      </c>
      <c r="X49" s="1" t="s">
        <v>3632</v>
      </c>
      <c r="Y49" s="1" t="s">
        <v>3648</v>
      </c>
      <c r="Z49" s="1"/>
    </row>
    <row r="50" spans="1:26" ht="15" customHeight="1" x14ac:dyDescent="0.25">
      <c r="A50" s="1" t="s">
        <v>2105</v>
      </c>
      <c r="B50" s="1" t="s">
        <v>2015</v>
      </c>
      <c r="C50" s="1" t="s">
        <v>2031</v>
      </c>
      <c r="D50" s="1" t="s">
        <v>2032</v>
      </c>
      <c r="E50" s="1" t="s">
        <v>25</v>
      </c>
      <c r="F50" s="1" t="s">
        <v>42</v>
      </c>
      <c r="G50" s="1" t="s">
        <v>2106</v>
      </c>
      <c r="H50" s="1" t="s">
        <v>3406</v>
      </c>
      <c r="I50" s="1" t="s">
        <v>2107</v>
      </c>
      <c r="J50" s="1" t="s">
        <v>19</v>
      </c>
      <c r="K50" s="1" t="s">
        <v>2108</v>
      </c>
      <c r="L50" s="2" t="s">
        <v>2011</v>
      </c>
      <c r="M50" s="2" t="s">
        <v>2012</v>
      </c>
      <c r="N50" s="2" t="s">
        <v>2056</v>
      </c>
      <c r="O50" s="1" t="s">
        <v>21</v>
      </c>
      <c r="P50" s="1" t="s">
        <v>22</v>
      </c>
      <c r="Q50" s="1" t="s">
        <v>23</v>
      </c>
      <c r="R50" s="1" t="s">
        <v>2109</v>
      </c>
      <c r="S50" s="1" t="s">
        <v>36</v>
      </c>
      <c r="T50" s="1" t="s">
        <v>2110</v>
      </c>
      <c r="U50" s="1" t="s">
        <v>24</v>
      </c>
      <c r="V50" s="1" t="s">
        <v>37</v>
      </c>
      <c r="W50" s="1" t="s">
        <v>1821</v>
      </c>
      <c r="X50" s="1" t="s">
        <v>3632</v>
      </c>
      <c r="Y50" s="1" t="s">
        <v>3669</v>
      </c>
      <c r="Z50" s="1"/>
    </row>
    <row r="51" spans="1:26" ht="15" customHeight="1" x14ac:dyDescent="0.25">
      <c r="A51" s="1" t="s">
        <v>2111</v>
      </c>
      <c r="B51" s="1" t="s">
        <v>2015</v>
      </c>
      <c r="C51" s="1" t="s">
        <v>2031</v>
      </c>
      <c r="D51" s="1" t="s">
        <v>2032</v>
      </c>
      <c r="E51" s="1" t="s">
        <v>25</v>
      </c>
      <c r="F51" s="1" t="s">
        <v>42</v>
      </c>
      <c r="G51" s="1" t="s">
        <v>2112</v>
      </c>
      <c r="H51" s="1" t="s">
        <v>3406</v>
      </c>
      <c r="I51" s="1" t="s">
        <v>2113</v>
      </c>
      <c r="J51" s="1" t="s">
        <v>19</v>
      </c>
      <c r="K51" s="1" t="s">
        <v>2114</v>
      </c>
      <c r="L51" s="2" t="s">
        <v>2011</v>
      </c>
      <c r="M51" s="2" t="s">
        <v>2012</v>
      </c>
      <c r="N51" s="2" t="s">
        <v>2056</v>
      </c>
      <c r="O51" s="1" t="s">
        <v>21</v>
      </c>
      <c r="P51" s="1" t="s">
        <v>22</v>
      </c>
      <c r="Q51" s="1" t="s">
        <v>23</v>
      </c>
      <c r="R51" s="1" t="s">
        <v>2115</v>
      </c>
      <c r="S51" s="1" t="s">
        <v>36</v>
      </c>
      <c r="T51" s="1" t="s">
        <v>2116</v>
      </c>
      <c r="U51" s="1" t="s">
        <v>24</v>
      </c>
      <c r="V51" s="1" t="s">
        <v>37</v>
      </c>
      <c r="W51" s="1" t="s">
        <v>1821</v>
      </c>
      <c r="X51" s="1" t="s">
        <v>3632</v>
      </c>
      <c r="Y51" s="1" t="s">
        <v>3623</v>
      </c>
      <c r="Z51" s="1"/>
    </row>
    <row r="52" spans="1:26" ht="15" customHeight="1" x14ac:dyDescent="0.25">
      <c r="A52" s="1" t="s">
        <v>2117</v>
      </c>
      <c r="B52" s="1" t="s">
        <v>2015</v>
      </c>
      <c r="C52" s="1" t="s">
        <v>2031</v>
      </c>
      <c r="D52" s="1" t="s">
        <v>2032</v>
      </c>
      <c r="E52" s="1" t="s">
        <v>25</v>
      </c>
      <c r="F52" s="1" t="s">
        <v>42</v>
      </c>
      <c r="G52" s="1" t="s">
        <v>2118</v>
      </c>
      <c r="H52" s="1" t="s">
        <v>3406</v>
      </c>
      <c r="I52" s="1" t="s">
        <v>2119</v>
      </c>
      <c r="J52" s="1" t="s">
        <v>19</v>
      </c>
      <c r="K52" s="1" t="s">
        <v>1480</v>
      </c>
      <c r="L52" s="2" t="s">
        <v>2011</v>
      </c>
      <c r="M52" s="2" t="s">
        <v>2012</v>
      </c>
      <c r="N52" s="2" t="s">
        <v>2056</v>
      </c>
      <c r="O52" s="1" t="s">
        <v>21</v>
      </c>
      <c r="P52" s="1" t="s">
        <v>22</v>
      </c>
      <c r="Q52" s="1" t="s">
        <v>23</v>
      </c>
      <c r="R52" s="1" t="s">
        <v>2120</v>
      </c>
      <c r="S52" s="1" t="s">
        <v>36</v>
      </c>
      <c r="T52" s="1" t="s">
        <v>2121</v>
      </c>
      <c r="U52" s="1" t="s">
        <v>24</v>
      </c>
      <c r="V52" s="1" t="s">
        <v>37</v>
      </c>
      <c r="W52" s="1" t="s">
        <v>1821</v>
      </c>
      <c r="X52" s="1" t="s">
        <v>3632</v>
      </c>
      <c r="Y52" s="1" t="s">
        <v>3669</v>
      </c>
      <c r="Z52" s="1"/>
    </row>
    <row r="53" spans="1:26" ht="15" customHeight="1" x14ac:dyDescent="0.25">
      <c r="A53" s="1" t="s">
        <v>2122</v>
      </c>
      <c r="B53" s="1" t="s">
        <v>2015</v>
      </c>
      <c r="C53" s="1" t="s">
        <v>2031</v>
      </c>
      <c r="D53" s="1" t="s">
        <v>2032</v>
      </c>
      <c r="E53" s="1" t="s">
        <v>25</v>
      </c>
      <c r="F53" s="1" t="s">
        <v>42</v>
      </c>
      <c r="G53" s="1" t="s">
        <v>2123</v>
      </c>
      <c r="H53" s="1" t="s">
        <v>3406</v>
      </c>
      <c r="I53" s="1" t="s">
        <v>2124</v>
      </c>
      <c r="J53" s="1" t="s">
        <v>19</v>
      </c>
      <c r="K53" s="1" t="s">
        <v>2125</v>
      </c>
      <c r="L53" s="2" t="s">
        <v>2011</v>
      </c>
      <c r="M53" s="2" t="s">
        <v>2012</v>
      </c>
      <c r="N53" s="2" t="s">
        <v>2056</v>
      </c>
      <c r="O53" s="1" t="s">
        <v>21</v>
      </c>
      <c r="P53" s="1" t="s">
        <v>22</v>
      </c>
      <c r="Q53" s="1" t="s">
        <v>23</v>
      </c>
      <c r="R53" s="1" t="s">
        <v>2126</v>
      </c>
      <c r="S53" s="1" t="s">
        <v>36</v>
      </c>
      <c r="T53" s="1" t="s">
        <v>2121</v>
      </c>
      <c r="U53" s="1" t="s">
        <v>24</v>
      </c>
      <c r="V53" s="1" t="s">
        <v>37</v>
      </c>
      <c r="W53" s="1" t="s">
        <v>1821</v>
      </c>
      <c r="X53" s="1" t="s">
        <v>3632</v>
      </c>
      <c r="Y53" s="1" t="s">
        <v>3669</v>
      </c>
      <c r="Z53" s="1"/>
    </row>
    <row r="54" spans="1:26" ht="15" customHeight="1" x14ac:dyDescent="0.25">
      <c r="A54" s="1" t="s">
        <v>2127</v>
      </c>
      <c r="B54" s="1" t="s">
        <v>2015</v>
      </c>
      <c r="C54" s="1" t="s">
        <v>2133</v>
      </c>
      <c r="D54" s="1" t="s">
        <v>2134</v>
      </c>
      <c r="E54" s="1" t="s">
        <v>25</v>
      </c>
      <c r="F54" s="1" t="s">
        <v>42</v>
      </c>
      <c r="G54" s="1" t="s">
        <v>2128</v>
      </c>
      <c r="H54" s="1" t="s">
        <v>3406</v>
      </c>
      <c r="I54" s="1" t="s">
        <v>2129</v>
      </c>
      <c r="J54" s="1" t="s">
        <v>19</v>
      </c>
      <c r="K54" s="1" t="s">
        <v>2130</v>
      </c>
      <c r="L54" s="2" t="s">
        <v>2011</v>
      </c>
      <c r="M54" s="2" t="s">
        <v>2012</v>
      </c>
      <c r="N54" s="2" t="s">
        <v>2056</v>
      </c>
      <c r="O54" s="1" t="s">
        <v>21</v>
      </c>
      <c r="P54" s="1" t="s">
        <v>22</v>
      </c>
      <c r="Q54" s="1" t="s">
        <v>23</v>
      </c>
      <c r="R54" s="1" t="s">
        <v>2131</v>
      </c>
      <c r="S54" s="1" t="s">
        <v>36</v>
      </c>
      <c r="T54" s="1" t="s">
        <v>2132</v>
      </c>
      <c r="U54" s="1" t="s">
        <v>24</v>
      </c>
      <c r="V54" s="1" t="s">
        <v>37</v>
      </c>
      <c r="W54" s="1" t="s">
        <v>1821</v>
      </c>
      <c r="X54" s="1" t="s">
        <v>3632</v>
      </c>
      <c r="Y54" s="1" t="s">
        <v>3623</v>
      </c>
      <c r="Z54" s="1"/>
    </row>
    <row r="55" spans="1:26" ht="15" customHeight="1" x14ac:dyDescent="0.25">
      <c r="A55" s="1" t="s">
        <v>2135</v>
      </c>
      <c r="B55" s="1" t="s">
        <v>2015</v>
      </c>
      <c r="C55" s="1" t="s">
        <v>2142</v>
      </c>
      <c r="D55" s="1" t="s">
        <v>2143</v>
      </c>
      <c r="E55" s="1" t="s">
        <v>25</v>
      </c>
      <c r="F55" s="1" t="s">
        <v>42</v>
      </c>
      <c r="G55" s="1" t="s">
        <v>2136</v>
      </c>
      <c r="H55" s="1" t="s">
        <v>3406</v>
      </c>
      <c r="I55" s="1" t="s">
        <v>2137</v>
      </c>
      <c r="J55" s="1" t="s">
        <v>19</v>
      </c>
      <c r="K55" s="1" t="s">
        <v>2138</v>
      </c>
      <c r="L55" s="2" t="s">
        <v>2011</v>
      </c>
      <c r="M55" s="2" t="s">
        <v>2012</v>
      </c>
      <c r="N55" s="2" t="s">
        <v>2139</v>
      </c>
      <c r="O55" s="1" t="s">
        <v>21</v>
      </c>
      <c r="P55" s="1" t="s">
        <v>22</v>
      </c>
      <c r="Q55" s="1" t="s">
        <v>23</v>
      </c>
      <c r="R55" s="1" t="s">
        <v>2140</v>
      </c>
      <c r="S55" s="1" t="s">
        <v>36</v>
      </c>
      <c r="T55" s="1" t="s">
        <v>2141</v>
      </c>
      <c r="U55" s="1" t="s">
        <v>24</v>
      </c>
      <c r="V55" s="1" t="s">
        <v>37</v>
      </c>
      <c r="W55" s="1" t="s">
        <v>1821</v>
      </c>
      <c r="X55" s="1" t="s">
        <v>3632</v>
      </c>
      <c r="Y55" s="1" t="s">
        <v>3648</v>
      </c>
      <c r="Z55" s="1"/>
    </row>
    <row r="56" spans="1:26" ht="15" customHeight="1" x14ac:dyDescent="0.25">
      <c r="A56" s="1" t="s">
        <v>2144</v>
      </c>
      <c r="B56" s="1" t="s">
        <v>2015</v>
      </c>
      <c r="C56" s="1" t="s">
        <v>2142</v>
      </c>
      <c r="D56" s="1" t="s">
        <v>2143</v>
      </c>
      <c r="E56" s="1" t="s">
        <v>25</v>
      </c>
      <c r="F56" s="1" t="s">
        <v>42</v>
      </c>
      <c r="G56" s="1" t="s">
        <v>2145</v>
      </c>
      <c r="H56" s="1" t="s">
        <v>3406</v>
      </c>
      <c r="I56" s="1" t="s">
        <v>2146</v>
      </c>
      <c r="J56" s="1" t="s">
        <v>19</v>
      </c>
      <c r="K56" s="1" t="s">
        <v>2138</v>
      </c>
      <c r="L56" s="2" t="s">
        <v>2011</v>
      </c>
      <c r="M56" s="2" t="s">
        <v>2012</v>
      </c>
      <c r="N56" s="2" t="s">
        <v>24</v>
      </c>
      <c r="O56" s="1" t="s">
        <v>21</v>
      </c>
      <c r="P56" s="1" t="s">
        <v>22</v>
      </c>
      <c r="Q56" s="1" t="s">
        <v>23</v>
      </c>
      <c r="R56" s="1" t="s">
        <v>2147</v>
      </c>
      <c r="S56" s="1" t="s">
        <v>36</v>
      </c>
      <c r="T56" s="1" t="s">
        <v>2141</v>
      </c>
      <c r="U56" s="1" t="s">
        <v>24</v>
      </c>
      <c r="V56" s="1" t="s">
        <v>37</v>
      </c>
      <c r="W56" s="1" t="s">
        <v>1821</v>
      </c>
      <c r="X56" s="1" t="s">
        <v>3632</v>
      </c>
      <c r="Y56" s="1" t="s">
        <v>3648</v>
      </c>
      <c r="Z56" s="1"/>
    </row>
    <row r="57" spans="1:26" ht="15" customHeight="1" x14ac:dyDescent="0.25">
      <c r="A57" s="1" t="s">
        <v>2148</v>
      </c>
      <c r="B57" s="1" t="s">
        <v>2015</v>
      </c>
      <c r="C57" s="1" t="s">
        <v>2142</v>
      </c>
      <c r="D57" s="1" t="s">
        <v>2143</v>
      </c>
      <c r="E57" s="1" t="s">
        <v>25</v>
      </c>
      <c r="F57" s="1" t="s">
        <v>42</v>
      </c>
      <c r="G57" s="1" t="s">
        <v>2149</v>
      </c>
      <c r="H57" s="1" t="s">
        <v>3406</v>
      </c>
      <c r="I57" s="1" t="s">
        <v>2150</v>
      </c>
      <c r="J57" s="1" t="s">
        <v>19</v>
      </c>
      <c r="K57" s="1" t="s">
        <v>2151</v>
      </c>
      <c r="L57" s="2" t="s">
        <v>2011</v>
      </c>
      <c r="M57" s="2" t="s">
        <v>2012</v>
      </c>
      <c r="N57" s="2" t="s">
        <v>24</v>
      </c>
      <c r="O57" s="1" t="s">
        <v>21</v>
      </c>
      <c r="P57" s="1" t="s">
        <v>22</v>
      </c>
      <c r="Q57" s="1" t="s">
        <v>23</v>
      </c>
      <c r="R57" s="1" t="s">
        <v>2152</v>
      </c>
      <c r="S57" s="1" t="s">
        <v>36</v>
      </c>
      <c r="T57" s="1" t="s">
        <v>2153</v>
      </c>
      <c r="U57" s="1" t="s">
        <v>24</v>
      </c>
      <c r="V57" s="1" t="s">
        <v>37</v>
      </c>
      <c r="W57" s="1" t="s">
        <v>1821</v>
      </c>
      <c r="X57" s="1" t="s">
        <v>3632</v>
      </c>
      <c r="Y57" s="1" t="s">
        <v>3699</v>
      </c>
      <c r="Z57" s="1"/>
    </row>
    <row r="58" spans="1:26" ht="15" customHeight="1" x14ac:dyDescent="0.25">
      <c r="A58" s="1" t="s">
        <v>2154</v>
      </c>
      <c r="B58" s="1" t="s">
        <v>2015</v>
      </c>
      <c r="C58" s="1" t="s">
        <v>2040</v>
      </c>
      <c r="D58" s="1" t="s">
        <v>2041</v>
      </c>
      <c r="E58" s="1" t="s">
        <v>25</v>
      </c>
      <c r="F58" s="1" t="s">
        <v>42</v>
      </c>
      <c r="G58" s="1" t="s">
        <v>2155</v>
      </c>
      <c r="H58" s="1" t="s">
        <v>3406</v>
      </c>
      <c r="I58" s="1" t="s">
        <v>2156</v>
      </c>
      <c r="J58" s="1" t="s">
        <v>19</v>
      </c>
      <c r="K58" s="1" t="s">
        <v>2157</v>
      </c>
      <c r="L58" s="2" t="s">
        <v>2011</v>
      </c>
      <c r="M58" s="2" t="s">
        <v>2012</v>
      </c>
      <c r="N58" s="2" t="s">
        <v>2056</v>
      </c>
      <c r="O58" s="1" t="s">
        <v>21</v>
      </c>
      <c r="P58" s="1" t="s">
        <v>22</v>
      </c>
      <c r="Q58" s="1" t="s">
        <v>23</v>
      </c>
      <c r="R58" s="1" t="s">
        <v>2158</v>
      </c>
      <c r="S58" s="1" t="s">
        <v>36</v>
      </c>
      <c r="T58" s="1" t="s">
        <v>2159</v>
      </c>
      <c r="U58" s="1" t="s">
        <v>24</v>
      </c>
      <c r="V58" s="1" t="s">
        <v>37</v>
      </c>
      <c r="W58" s="1" t="s">
        <v>1821</v>
      </c>
      <c r="X58" s="1" t="s">
        <v>3632</v>
      </c>
      <c r="Y58" s="1" t="s">
        <v>3669</v>
      </c>
      <c r="Z58" s="1"/>
    </row>
    <row r="59" spans="1:26" ht="15" customHeight="1" x14ac:dyDescent="0.25">
      <c r="A59" s="1" t="s">
        <v>2160</v>
      </c>
      <c r="B59" s="1" t="s">
        <v>2015</v>
      </c>
      <c r="C59" s="1" t="s">
        <v>2040</v>
      </c>
      <c r="D59" s="1" t="s">
        <v>2041</v>
      </c>
      <c r="E59" s="1" t="s">
        <v>25</v>
      </c>
      <c r="F59" s="1" t="s">
        <v>42</v>
      </c>
      <c r="G59" s="1" t="s">
        <v>2161</v>
      </c>
      <c r="H59" s="1" t="s">
        <v>3406</v>
      </c>
      <c r="I59" s="1" t="s">
        <v>2162</v>
      </c>
      <c r="J59" s="1" t="s">
        <v>19</v>
      </c>
      <c r="K59" s="1" t="s">
        <v>2163</v>
      </c>
      <c r="L59" s="2" t="s">
        <v>2011</v>
      </c>
      <c r="M59" s="2" t="s">
        <v>2012</v>
      </c>
      <c r="N59" s="2" t="s">
        <v>2056</v>
      </c>
      <c r="O59" s="1" t="s">
        <v>21</v>
      </c>
      <c r="P59" s="1" t="s">
        <v>22</v>
      </c>
      <c r="Q59" s="1" t="s">
        <v>23</v>
      </c>
      <c r="R59" s="1" t="s">
        <v>2164</v>
      </c>
      <c r="S59" s="1" t="s">
        <v>36</v>
      </c>
      <c r="T59" s="1" t="s">
        <v>2165</v>
      </c>
      <c r="U59" s="1" t="s">
        <v>24</v>
      </c>
      <c r="V59" s="1" t="s">
        <v>37</v>
      </c>
      <c r="W59" s="1" t="s">
        <v>1821</v>
      </c>
      <c r="X59" s="1" t="s">
        <v>3632</v>
      </c>
      <c r="Y59" s="1" t="s">
        <v>3623</v>
      </c>
      <c r="Z59" s="1"/>
    </row>
    <row r="60" spans="1:26" ht="15" customHeight="1" x14ac:dyDescent="0.25">
      <c r="A60" s="1" t="s">
        <v>2166</v>
      </c>
      <c r="B60" s="1" t="s">
        <v>2015</v>
      </c>
      <c r="C60" s="1" t="s">
        <v>2040</v>
      </c>
      <c r="D60" s="1" t="s">
        <v>2041</v>
      </c>
      <c r="E60" s="1" t="s">
        <v>25</v>
      </c>
      <c r="F60" s="1" t="s">
        <v>42</v>
      </c>
      <c r="G60" s="1" t="s">
        <v>2167</v>
      </c>
      <c r="H60" s="1" t="s">
        <v>3406</v>
      </c>
      <c r="I60" s="1" t="s">
        <v>2168</v>
      </c>
      <c r="J60" s="1" t="s">
        <v>19</v>
      </c>
      <c r="K60" s="1" t="s">
        <v>2169</v>
      </c>
      <c r="L60" s="2" t="s">
        <v>2011</v>
      </c>
      <c r="M60" s="2" t="s">
        <v>2012</v>
      </c>
      <c r="N60" s="2" t="s">
        <v>2056</v>
      </c>
      <c r="O60" s="1" t="s">
        <v>21</v>
      </c>
      <c r="P60" s="1" t="s">
        <v>22</v>
      </c>
      <c r="Q60" s="1" t="s">
        <v>23</v>
      </c>
      <c r="R60" s="1" t="s">
        <v>2170</v>
      </c>
      <c r="S60" s="1" t="s">
        <v>36</v>
      </c>
      <c r="T60" s="1" t="s">
        <v>2171</v>
      </c>
      <c r="U60" s="1" t="s">
        <v>24</v>
      </c>
      <c r="V60" s="1" t="s">
        <v>37</v>
      </c>
      <c r="W60" s="1" t="s">
        <v>1821</v>
      </c>
      <c r="X60" s="1" t="s">
        <v>3632</v>
      </c>
      <c r="Y60" s="1" t="s">
        <v>3623</v>
      </c>
      <c r="Z60" s="1"/>
    </row>
    <row r="61" spans="1:26" ht="15" customHeight="1" x14ac:dyDescent="0.25">
      <c r="A61" s="1" t="s">
        <v>2172</v>
      </c>
      <c r="B61" s="1" t="s">
        <v>2015</v>
      </c>
      <c r="C61" s="1" t="s">
        <v>2178</v>
      </c>
      <c r="D61" s="1" t="s">
        <v>2179</v>
      </c>
      <c r="E61" s="1" t="s">
        <v>25</v>
      </c>
      <c r="F61" s="1" t="s">
        <v>42</v>
      </c>
      <c r="G61" s="1" t="s">
        <v>2173</v>
      </c>
      <c r="H61" s="1" t="s">
        <v>3406</v>
      </c>
      <c r="I61" s="1" t="s">
        <v>2174</v>
      </c>
      <c r="J61" s="1" t="s">
        <v>19</v>
      </c>
      <c r="K61" s="1" t="s">
        <v>2175</v>
      </c>
      <c r="L61" s="2" t="s">
        <v>2011</v>
      </c>
      <c r="M61" s="2" t="s">
        <v>2012</v>
      </c>
      <c r="N61" s="2" t="s">
        <v>2139</v>
      </c>
      <c r="O61" s="1" t="s">
        <v>21</v>
      </c>
      <c r="P61" s="1" t="s">
        <v>22</v>
      </c>
      <c r="Q61" s="1" t="s">
        <v>23</v>
      </c>
      <c r="R61" s="1" t="s">
        <v>2176</v>
      </c>
      <c r="S61" s="1" t="s">
        <v>36</v>
      </c>
      <c r="T61" t="s">
        <v>2177</v>
      </c>
      <c r="U61" s="1" t="s">
        <v>24</v>
      </c>
      <c r="V61" s="1" t="s">
        <v>37</v>
      </c>
      <c r="W61" s="1" t="s">
        <v>1821</v>
      </c>
      <c r="X61" s="1" t="s">
        <v>3632</v>
      </c>
      <c r="Y61" s="1" t="s">
        <v>3623</v>
      </c>
      <c r="Z61" s="1"/>
    </row>
    <row r="62" spans="1:26" ht="15" customHeight="1" x14ac:dyDescent="0.25">
      <c r="A62" s="1" t="s">
        <v>2180</v>
      </c>
      <c r="B62" s="1" t="s">
        <v>2015</v>
      </c>
      <c r="C62" s="1" t="s">
        <v>2042</v>
      </c>
      <c r="D62" s="1" t="s">
        <v>2043</v>
      </c>
      <c r="E62" s="1" t="s">
        <v>25</v>
      </c>
      <c r="F62" s="1" t="s">
        <v>42</v>
      </c>
      <c r="G62" s="1" t="s">
        <v>2181</v>
      </c>
      <c r="H62" s="1" t="s">
        <v>3406</v>
      </c>
      <c r="I62" s="1" t="s">
        <v>2182</v>
      </c>
      <c r="J62" s="1" t="s">
        <v>19</v>
      </c>
      <c r="K62" s="1" t="s">
        <v>2183</v>
      </c>
      <c r="L62" s="2" t="s">
        <v>2011</v>
      </c>
      <c r="M62" s="2" t="s">
        <v>2012</v>
      </c>
      <c r="N62" s="2" t="s">
        <v>2056</v>
      </c>
      <c r="O62" s="1" t="s">
        <v>21</v>
      </c>
      <c r="P62" s="1" t="s">
        <v>22</v>
      </c>
      <c r="Q62" s="1" t="s">
        <v>23</v>
      </c>
      <c r="R62" s="1" t="s">
        <v>2184</v>
      </c>
      <c r="S62" s="1" t="s">
        <v>36</v>
      </c>
      <c r="T62" s="1" t="s">
        <v>2185</v>
      </c>
      <c r="U62" s="1" t="s">
        <v>24</v>
      </c>
      <c r="V62" s="1" t="s">
        <v>37</v>
      </c>
      <c r="W62" s="1" t="s">
        <v>1821</v>
      </c>
      <c r="X62" s="1" t="s">
        <v>3632</v>
      </c>
      <c r="Y62" s="1" t="s">
        <v>3699</v>
      </c>
      <c r="Z62" s="1"/>
    </row>
    <row r="63" spans="1:26" ht="15" customHeight="1" x14ac:dyDescent="0.25">
      <c r="A63" s="1" t="s">
        <v>2186</v>
      </c>
      <c r="B63" s="1" t="s">
        <v>2015</v>
      </c>
      <c r="C63" s="1" t="s">
        <v>2044</v>
      </c>
      <c r="D63" s="1" t="s">
        <v>2045</v>
      </c>
      <c r="E63" s="1" t="s">
        <v>25</v>
      </c>
      <c r="F63" s="1" t="s">
        <v>42</v>
      </c>
      <c r="G63" s="1" t="s">
        <v>2187</v>
      </c>
      <c r="H63" s="1" t="s">
        <v>3406</v>
      </c>
      <c r="I63" s="1" t="s">
        <v>2188</v>
      </c>
      <c r="J63" s="1" t="s">
        <v>19</v>
      </c>
      <c r="K63" s="1" t="s">
        <v>2189</v>
      </c>
      <c r="L63" s="2" t="s">
        <v>2011</v>
      </c>
      <c r="M63" s="2" t="s">
        <v>2012</v>
      </c>
      <c r="N63" s="2" t="s">
        <v>2056</v>
      </c>
      <c r="O63" s="1" t="s">
        <v>21</v>
      </c>
      <c r="P63" s="1" t="s">
        <v>22</v>
      </c>
      <c r="Q63" s="1" t="s">
        <v>23</v>
      </c>
      <c r="R63" s="1" t="s">
        <v>2190</v>
      </c>
      <c r="S63" s="1" t="s">
        <v>36</v>
      </c>
      <c r="T63" s="1" t="s">
        <v>2191</v>
      </c>
      <c r="U63" s="1" t="s">
        <v>24</v>
      </c>
      <c r="V63" s="1" t="s">
        <v>37</v>
      </c>
      <c r="W63" s="1" t="s">
        <v>1821</v>
      </c>
      <c r="X63" s="1" t="s">
        <v>3632</v>
      </c>
      <c r="Y63" s="1" t="s">
        <v>3648</v>
      </c>
      <c r="Z63" s="1"/>
    </row>
    <row r="64" spans="1:26" ht="15" customHeight="1" x14ac:dyDescent="0.25">
      <c r="A64" s="1" t="s">
        <v>2192</v>
      </c>
      <c r="B64" s="1" t="s">
        <v>2015</v>
      </c>
      <c r="C64" s="1" t="s">
        <v>2044</v>
      </c>
      <c r="D64" s="1" t="s">
        <v>2045</v>
      </c>
      <c r="E64" s="1" t="s">
        <v>25</v>
      </c>
      <c r="F64" s="1" t="s">
        <v>42</v>
      </c>
      <c r="G64" s="1" t="s">
        <v>2193</v>
      </c>
      <c r="H64" s="1" t="s">
        <v>3406</v>
      </c>
      <c r="I64" s="1" t="s">
        <v>2194</v>
      </c>
      <c r="J64" s="1" t="s">
        <v>19</v>
      </c>
      <c r="K64" s="1" t="s">
        <v>2195</v>
      </c>
      <c r="L64" s="2" t="s">
        <v>2011</v>
      </c>
      <c r="M64" s="2" t="s">
        <v>2012</v>
      </c>
      <c r="N64" s="2" t="s">
        <v>2056</v>
      </c>
      <c r="O64" s="1" t="s">
        <v>21</v>
      </c>
      <c r="P64" s="1" t="s">
        <v>22</v>
      </c>
      <c r="Q64" s="1" t="s">
        <v>23</v>
      </c>
      <c r="R64" s="1" t="s">
        <v>2196</v>
      </c>
      <c r="S64" s="1" t="s">
        <v>36</v>
      </c>
      <c r="T64" s="1" t="s">
        <v>2197</v>
      </c>
      <c r="U64" s="1" t="s">
        <v>24</v>
      </c>
      <c r="V64" s="1" t="s">
        <v>37</v>
      </c>
      <c r="W64" s="1" t="s">
        <v>1821</v>
      </c>
      <c r="X64" s="1" t="s">
        <v>3632</v>
      </c>
      <c r="Y64" s="1" t="s">
        <v>3669</v>
      </c>
      <c r="Z64" s="1"/>
    </row>
    <row r="65" spans="1:26" ht="15" customHeight="1" x14ac:dyDescent="0.25">
      <c r="A65" s="1" t="s">
        <v>2198</v>
      </c>
      <c r="B65" s="1" t="s">
        <v>2015</v>
      </c>
      <c r="C65" s="1" t="s">
        <v>2044</v>
      </c>
      <c r="D65" s="1" t="s">
        <v>2045</v>
      </c>
      <c r="E65" s="1" t="s">
        <v>25</v>
      </c>
      <c r="F65" s="1" t="s">
        <v>42</v>
      </c>
      <c r="G65" s="1" t="s">
        <v>2199</v>
      </c>
      <c r="H65" s="1" t="s">
        <v>3406</v>
      </c>
      <c r="I65" s="1" t="s">
        <v>2200</v>
      </c>
      <c r="J65" s="1" t="s">
        <v>19</v>
      </c>
      <c r="K65" s="1" t="s">
        <v>2201</v>
      </c>
      <c r="L65" s="2" t="s">
        <v>2011</v>
      </c>
      <c r="M65" s="2" t="s">
        <v>2012</v>
      </c>
      <c r="N65" s="2" t="s">
        <v>2056</v>
      </c>
      <c r="O65" s="1" t="s">
        <v>21</v>
      </c>
      <c r="P65" s="1" t="s">
        <v>22</v>
      </c>
      <c r="Q65" s="1" t="s">
        <v>23</v>
      </c>
      <c r="R65" s="1" t="s">
        <v>2202</v>
      </c>
      <c r="S65" s="1" t="s">
        <v>36</v>
      </c>
      <c r="T65" s="1" t="s">
        <v>2203</v>
      </c>
      <c r="U65" s="1" t="s">
        <v>24</v>
      </c>
      <c r="V65" s="1" t="s">
        <v>37</v>
      </c>
      <c r="W65" s="1" t="s">
        <v>1821</v>
      </c>
      <c r="X65" s="1" t="s">
        <v>3632</v>
      </c>
      <c r="Y65" s="1" t="s">
        <v>3623</v>
      </c>
      <c r="Z65" s="1"/>
    </row>
    <row r="66" spans="1:26" ht="15" customHeight="1" x14ac:dyDescent="0.25">
      <c r="A66" s="1" t="s">
        <v>2621</v>
      </c>
      <c r="B66" s="1" t="s">
        <v>2015</v>
      </c>
      <c r="C66" s="1" t="s">
        <v>2833</v>
      </c>
      <c r="D66" s="1" t="s">
        <v>2834</v>
      </c>
      <c r="E66" s="1" t="s">
        <v>2725</v>
      </c>
      <c r="F66" s="1" t="s">
        <v>42</v>
      </c>
      <c r="G66" s="1" t="s">
        <v>2622</v>
      </c>
      <c r="H66" s="1" t="s">
        <v>3407</v>
      </c>
      <c r="I66" s="1" t="s">
        <v>2623</v>
      </c>
      <c r="J66" s="1" t="s">
        <v>19</v>
      </c>
      <c r="K66" s="1" t="s">
        <v>2624</v>
      </c>
      <c r="L66" s="2" t="s">
        <v>2011</v>
      </c>
      <c r="M66" s="2" t="s">
        <v>2012</v>
      </c>
      <c r="N66" s="2" t="s">
        <v>24</v>
      </c>
      <c r="O66" s="1" t="s">
        <v>21</v>
      </c>
      <c r="P66" s="1" t="s">
        <v>22</v>
      </c>
      <c r="Q66" s="1" t="s">
        <v>23</v>
      </c>
      <c r="R66" s="1" t="s">
        <v>2831</v>
      </c>
      <c r="S66" s="1" t="s">
        <v>36</v>
      </c>
      <c r="T66" s="1" t="s">
        <v>2832</v>
      </c>
      <c r="U66" s="1" t="s">
        <v>24</v>
      </c>
      <c r="V66" s="1" t="s">
        <v>37</v>
      </c>
      <c r="W66" s="1" t="s">
        <v>2728</v>
      </c>
      <c r="X66" s="1" t="s">
        <v>3632</v>
      </c>
      <c r="Y66" s="1" t="s">
        <v>3623</v>
      </c>
      <c r="Z66" s="1"/>
    </row>
    <row r="67" spans="1:26" ht="15" customHeight="1" x14ac:dyDescent="0.25">
      <c r="A67" s="1" t="s">
        <v>2625</v>
      </c>
      <c r="B67" s="1" t="s">
        <v>2015</v>
      </c>
      <c r="C67" s="1" t="s">
        <v>2837</v>
      </c>
      <c r="D67" s="1" t="s">
        <v>2838</v>
      </c>
      <c r="E67" s="1" t="s">
        <v>2725</v>
      </c>
      <c r="F67" s="1" t="s">
        <v>42</v>
      </c>
      <c r="G67" s="1" t="s">
        <v>2626</v>
      </c>
      <c r="H67" s="1" t="s">
        <v>3407</v>
      </c>
      <c r="I67" s="1" t="s">
        <v>2627</v>
      </c>
      <c r="J67" s="1" t="s">
        <v>19</v>
      </c>
      <c r="K67" s="1" t="s">
        <v>2036</v>
      </c>
      <c r="L67" s="2" t="s">
        <v>2011</v>
      </c>
      <c r="M67" s="2" t="s">
        <v>2012</v>
      </c>
      <c r="N67" s="2" t="s">
        <v>2139</v>
      </c>
      <c r="O67" s="1" t="s">
        <v>21</v>
      </c>
      <c r="P67" s="1" t="s">
        <v>22</v>
      </c>
      <c r="Q67" s="1" t="s">
        <v>23</v>
      </c>
      <c r="R67" s="1" t="s">
        <v>2835</v>
      </c>
      <c r="S67" s="1" t="s">
        <v>36</v>
      </c>
      <c r="T67" s="1" t="s">
        <v>2836</v>
      </c>
      <c r="U67" s="1" t="s">
        <v>24</v>
      </c>
      <c r="V67" s="1" t="s">
        <v>37</v>
      </c>
      <c r="W67" s="1" t="s">
        <v>2728</v>
      </c>
      <c r="X67" s="1" t="s">
        <v>3632</v>
      </c>
      <c r="Y67" s="1" t="s">
        <v>3669</v>
      </c>
      <c r="Z67" s="4" t="s">
        <v>3694</v>
      </c>
    </row>
    <row r="68" spans="1:26" ht="15" customHeight="1" x14ac:dyDescent="0.25">
      <c r="A68" s="1" t="s">
        <v>2628</v>
      </c>
      <c r="B68" s="1" t="s">
        <v>2015</v>
      </c>
      <c r="C68" s="1" t="s">
        <v>2833</v>
      </c>
      <c r="D68" s="1" t="s">
        <v>2834</v>
      </c>
      <c r="E68" s="1" t="s">
        <v>2725</v>
      </c>
      <c r="F68" s="1" t="s">
        <v>42</v>
      </c>
      <c r="G68" s="1" t="s">
        <v>2629</v>
      </c>
      <c r="H68" s="1" t="s">
        <v>3406</v>
      </c>
      <c r="I68" s="1" t="s">
        <v>2630</v>
      </c>
      <c r="J68" s="1" t="s">
        <v>19</v>
      </c>
      <c r="K68" s="1" t="s">
        <v>2631</v>
      </c>
      <c r="L68" s="2" t="s">
        <v>2011</v>
      </c>
      <c r="M68" s="2" t="s">
        <v>2012</v>
      </c>
      <c r="N68" s="2" t="s">
        <v>2056</v>
      </c>
      <c r="O68" s="1" t="s">
        <v>21</v>
      </c>
      <c r="P68" s="1" t="s">
        <v>22</v>
      </c>
      <c r="Q68" s="1" t="s">
        <v>23</v>
      </c>
      <c r="R68" s="1" t="s">
        <v>2839</v>
      </c>
      <c r="S68" s="1" t="s">
        <v>36</v>
      </c>
      <c r="T68" s="1" t="s">
        <v>2840</v>
      </c>
      <c r="U68" s="1" t="s">
        <v>24</v>
      </c>
      <c r="V68" s="1" t="s">
        <v>37</v>
      </c>
      <c r="W68" s="1" t="s">
        <v>2728</v>
      </c>
      <c r="X68" s="1" t="s">
        <v>3632</v>
      </c>
      <c r="Y68" s="1" t="s">
        <v>3623</v>
      </c>
      <c r="Z68" s="1"/>
    </row>
    <row r="69" spans="1:26" ht="15" customHeight="1" x14ac:dyDescent="0.25">
      <c r="A69" s="1" t="s">
        <v>2632</v>
      </c>
      <c r="B69" s="1" t="s">
        <v>2015</v>
      </c>
      <c r="C69" s="1" t="s">
        <v>2833</v>
      </c>
      <c r="D69" s="1" t="s">
        <v>2834</v>
      </c>
      <c r="E69" s="1" t="s">
        <v>2725</v>
      </c>
      <c r="F69" s="1" t="s">
        <v>42</v>
      </c>
      <c r="G69" s="1" t="s">
        <v>2633</v>
      </c>
      <c r="H69" s="1" t="s">
        <v>3406</v>
      </c>
      <c r="I69" s="1" t="s">
        <v>2634</v>
      </c>
      <c r="J69" s="1" t="s">
        <v>19</v>
      </c>
      <c r="K69" s="1" t="s">
        <v>2635</v>
      </c>
      <c r="L69" s="2" t="s">
        <v>2011</v>
      </c>
      <c r="M69" s="2" t="s">
        <v>2012</v>
      </c>
      <c r="N69" s="2" t="s">
        <v>2056</v>
      </c>
      <c r="O69" s="1" t="s">
        <v>21</v>
      </c>
      <c r="P69" s="1" t="s">
        <v>22</v>
      </c>
      <c r="Q69" s="1" t="s">
        <v>23</v>
      </c>
      <c r="R69" s="1" t="s">
        <v>2841</v>
      </c>
      <c r="S69" s="1" t="s">
        <v>36</v>
      </c>
      <c r="T69" s="1" t="s">
        <v>2842</v>
      </c>
      <c r="U69" s="1" t="s">
        <v>24</v>
      </c>
      <c r="V69" s="1" t="s">
        <v>37</v>
      </c>
      <c r="W69" s="1" t="s">
        <v>2728</v>
      </c>
      <c r="X69" s="1" t="s">
        <v>3632</v>
      </c>
      <c r="Y69" s="1" t="s">
        <v>3623</v>
      </c>
      <c r="Z69" s="1"/>
    </row>
    <row r="70" spans="1:26" ht="15" customHeight="1" x14ac:dyDescent="0.25">
      <c r="A70" s="1" t="s">
        <v>2636</v>
      </c>
      <c r="B70" s="1" t="s">
        <v>2015</v>
      </c>
      <c r="C70" s="1" t="s">
        <v>2845</v>
      </c>
      <c r="D70" s="1" t="s">
        <v>2846</v>
      </c>
      <c r="E70" s="1" t="s">
        <v>2725</v>
      </c>
      <c r="F70" s="1" t="s">
        <v>42</v>
      </c>
      <c r="G70" s="1" t="s">
        <v>2637</v>
      </c>
      <c r="H70" s="1" t="s">
        <v>3406</v>
      </c>
      <c r="I70" s="1" t="s">
        <v>2638</v>
      </c>
      <c r="J70" s="1" t="s">
        <v>19</v>
      </c>
      <c r="K70" s="1" t="s">
        <v>2639</v>
      </c>
      <c r="L70" s="2" t="s">
        <v>2011</v>
      </c>
      <c r="M70" s="2" t="s">
        <v>2012</v>
      </c>
      <c r="N70" s="2" t="s">
        <v>2056</v>
      </c>
      <c r="O70" s="1" t="s">
        <v>21</v>
      </c>
      <c r="P70" s="1" t="s">
        <v>22</v>
      </c>
      <c r="Q70" s="1" t="s">
        <v>23</v>
      </c>
      <c r="R70" s="1" t="s">
        <v>2843</v>
      </c>
      <c r="S70" s="1" t="s">
        <v>36</v>
      </c>
      <c r="T70" s="1" t="s">
        <v>2844</v>
      </c>
      <c r="U70" s="1" t="s">
        <v>24</v>
      </c>
      <c r="V70" s="1" t="s">
        <v>37</v>
      </c>
      <c r="W70" s="1" t="s">
        <v>2728</v>
      </c>
      <c r="X70" s="1" t="s">
        <v>3632</v>
      </c>
      <c r="Y70" s="1" t="s">
        <v>3623</v>
      </c>
      <c r="Z70" s="1"/>
    </row>
    <row r="71" spans="1:26" ht="15" customHeight="1" x14ac:dyDescent="0.25">
      <c r="A71" s="1" t="s">
        <v>2640</v>
      </c>
      <c r="B71" s="1" t="s">
        <v>2015</v>
      </c>
      <c r="C71" s="1" t="s">
        <v>2845</v>
      </c>
      <c r="D71" s="1" t="s">
        <v>2846</v>
      </c>
      <c r="E71" s="1" t="s">
        <v>2725</v>
      </c>
      <c r="F71" s="1" t="s">
        <v>42</v>
      </c>
      <c r="G71" s="1" t="s">
        <v>2641</v>
      </c>
      <c r="H71" s="1" t="s">
        <v>3406</v>
      </c>
      <c r="I71" s="1" t="s">
        <v>2642</v>
      </c>
      <c r="J71" s="1" t="s">
        <v>19</v>
      </c>
      <c r="K71" s="1" t="s">
        <v>2643</v>
      </c>
      <c r="L71" s="2" t="s">
        <v>2011</v>
      </c>
      <c r="M71" s="2" t="s">
        <v>2012</v>
      </c>
      <c r="N71" s="2" t="s">
        <v>2056</v>
      </c>
      <c r="O71" s="1" t="s">
        <v>21</v>
      </c>
      <c r="P71" s="1" t="s">
        <v>22</v>
      </c>
      <c r="Q71" s="1" t="s">
        <v>23</v>
      </c>
      <c r="R71" s="1" t="s">
        <v>2847</v>
      </c>
      <c r="S71" s="1" t="s">
        <v>36</v>
      </c>
      <c r="T71" s="1" t="s">
        <v>2848</v>
      </c>
      <c r="U71" s="1" t="s">
        <v>24</v>
      </c>
      <c r="V71" s="1" t="s">
        <v>37</v>
      </c>
      <c r="W71" s="1" t="s">
        <v>2728</v>
      </c>
      <c r="X71" s="1" t="s">
        <v>3632</v>
      </c>
      <c r="Y71" s="1" t="s">
        <v>3623</v>
      </c>
      <c r="Z71" s="1"/>
    </row>
    <row r="72" spans="1:26" ht="15" customHeight="1" x14ac:dyDescent="0.25">
      <c r="A72" s="1" t="s">
        <v>2644</v>
      </c>
      <c r="B72" s="1" t="s">
        <v>2015</v>
      </c>
      <c r="C72" s="1" t="s">
        <v>2845</v>
      </c>
      <c r="D72" s="1" t="s">
        <v>2846</v>
      </c>
      <c r="E72" s="1" t="s">
        <v>2725</v>
      </c>
      <c r="F72" s="1" t="s">
        <v>42</v>
      </c>
      <c r="G72" s="1" t="s">
        <v>2645</v>
      </c>
      <c r="H72" s="1" t="s">
        <v>3406</v>
      </c>
      <c r="I72" s="1" t="s">
        <v>2646</v>
      </c>
      <c r="J72" s="1" t="s">
        <v>19</v>
      </c>
      <c r="K72" s="1" t="s">
        <v>2635</v>
      </c>
      <c r="L72" s="2" t="s">
        <v>2011</v>
      </c>
      <c r="M72" s="2" t="s">
        <v>2012</v>
      </c>
      <c r="N72" s="2" t="s">
        <v>2056</v>
      </c>
      <c r="O72" s="1" t="s">
        <v>21</v>
      </c>
      <c r="P72" s="1" t="s">
        <v>22</v>
      </c>
      <c r="Q72" s="1" t="s">
        <v>23</v>
      </c>
      <c r="R72" s="1" t="s">
        <v>2849</v>
      </c>
      <c r="S72" s="1" t="s">
        <v>36</v>
      </c>
      <c r="T72" t="s">
        <v>2850</v>
      </c>
      <c r="U72" s="1" t="s">
        <v>24</v>
      </c>
      <c r="V72" s="1" t="s">
        <v>37</v>
      </c>
      <c r="W72" s="1" t="s">
        <v>2728</v>
      </c>
      <c r="X72" s="1" t="s">
        <v>3632</v>
      </c>
      <c r="Y72" s="1" t="s">
        <v>3669</v>
      </c>
      <c r="Z72" s="4" t="s">
        <v>3694</v>
      </c>
    </row>
    <row r="73" spans="1:26" ht="15" customHeight="1" x14ac:dyDescent="0.25">
      <c r="A73" s="1" t="s">
        <v>2647</v>
      </c>
      <c r="B73" s="1" t="s">
        <v>2015</v>
      </c>
      <c r="C73" s="1" t="s">
        <v>2837</v>
      </c>
      <c r="D73" s="1" t="s">
        <v>2838</v>
      </c>
      <c r="E73" s="1" t="s">
        <v>2725</v>
      </c>
      <c r="F73" s="1" t="s">
        <v>42</v>
      </c>
      <c r="G73" s="1" t="s">
        <v>2648</v>
      </c>
      <c r="H73" s="1" t="s">
        <v>3406</v>
      </c>
      <c r="I73" s="1" t="s">
        <v>2649</v>
      </c>
      <c r="J73" s="1" t="s">
        <v>19</v>
      </c>
      <c r="K73" s="1" t="s">
        <v>2650</v>
      </c>
      <c r="L73" s="2" t="s">
        <v>2011</v>
      </c>
      <c r="M73" s="2" t="s">
        <v>2012</v>
      </c>
      <c r="N73" s="2" t="s">
        <v>2139</v>
      </c>
      <c r="O73" s="1" t="s">
        <v>21</v>
      </c>
      <c r="P73" s="1" t="s">
        <v>22</v>
      </c>
      <c r="Q73" s="1" t="s">
        <v>23</v>
      </c>
      <c r="R73" s="1" t="s">
        <v>2851</v>
      </c>
      <c r="S73" s="1" t="s">
        <v>36</v>
      </c>
      <c r="T73" s="1" t="s">
        <v>2852</v>
      </c>
      <c r="U73" s="1" t="s">
        <v>24</v>
      </c>
      <c r="V73" s="1" t="s">
        <v>37</v>
      </c>
      <c r="W73" s="1" t="s">
        <v>2728</v>
      </c>
      <c r="X73" s="1" t="s">
        <v>3632</v>
      </c>
      <c r="Y73" s="1" t="s">
        <v>3623</v>
      </c>
      <c r="Z73" s="1"/>
    </row>
    <row r="74" spans="1:26" ht="15" customHeight="1" x14ac:dyDescent="0.25">
      <c r="A74" s="1" t="s">
        <v>2651</v>
      </c>
      <c r="B74" s="1" t="s">
        <v>2015</v>
      </c>
      <c r="C74" s="1" t="s">
        <v>2855</v>
      </c>
      <c r="D74" s="1" t="s">
        <v>2856</v>
      </c>
      <c r="E74" s="1" t="s">
        <v>2725</v>
      </c>
      <c r="F74" s="1" t="s">
        <v>42</v>
      </c>
      <c r="G74" s="1" t="s">
        <v>2652</v>
      </c>
      <c r="H74" s="1" t="s">
        <v>3406</v>
      </c>
      <c r="I74" s="1" t="s">
        <v>2653</v>
      </c>
      <c r="J74" s="1" t="s">
        <v>19</v>
      </c>
      <c r="K74" s="1" t="s">
        <v>2654</v>
      </c>
      <c r="L74" s="2" t="s">
        <v>2011</v>
      </c>
      <c r="M74" s="2" t="s">
        <v>2012</v>
      </c>
      <c r="N74" s="2" t="s">
        <v>2655</v>
      </c>
      <c r="O74" s="1" t="s">
        <v>21</v>
      </c>
      <c r="P74" s="1" t="s">
        <v>22</v>
      </c>
      <c r="Q74" s="1" t="s">
        <v>23</v>
      </c>
      <c r="R74" s="1" t="s">
        <v>2853</v>
      </c>
      <c r="S74" s="1" t="s">
        <v>36</v>
      </c>
      <c r="T74" s="1" t="s">
        <v>2854</v>
      </c>
      <c r="U74" s="1" t="s">
        <v>24</v>
      </c>
      <c r="V74" s="1" t="s">
        <v>37</v>
      </c>
      <c r="W74" s="1" t="s">
        <v>2728</v>
      </c>
      <c r="X74" s="1" t="s">
        <v>3632</v>
      </c>
      <c r="Y74" s="1" t="s">
        <v>3623</v>
      </c>
      <c r="Z74" s="1"/>
    </row>
    <row r="75" spans="1:26" ht="15" customHeight="1" x14ac:dyDescent="0.25">
      <c r="A75" s="1" t="s">
        <v>2656</v>
      </c>
      <c r="B75" s="1" t="s">
        <v>2015</v>
      </c>
      <c r="C75" s="1" t="s">
        <v>2855</v>
      </c>
      <c r="D75" s="1" t="s">
        <v>2856</v>
      </c>
      <c r="E75" s="1" t="s">
        <v>2725</v>
      </c>
      <c r="F75" s="1" t="s">
        <v>42</v>
      </c>
      <c r="G75" s="1" t="s">
        <v>2657</v>
      </c>
      <c r="H75" s="1" t="s">
        <v>3406</v>
      </c>
      <c r="I75" s="1" t="s">
        <v>2658</v>
      </c>
      <c r="J75" s="1" t="s">
        <v>19</v>
      </c>
      <c r="K75" s="1" t="s">
        <v>2659</v>
      </c>
      <c r="L75" s="2" t="s">
        <v>2011</v>
      </c>
      <c r="M75" s="2" t="s">
        <v>2012</v>
      </c>
      <c r="N75" s="2" t="s">
        <v>2056</v>
      </c>
      <c r="O75" s="1" t="s">
        <v>21</v>
      </c>
      <c r="P75" s="1" t="s">
        <v>22</v>
      </c>
      <c r="Q75" s="1" t="s">
        <v>23</v>
      </c>
      <c r="R75" s="1" t="s">
        <v>2857</v>
      </c>
      <c r="S75" s="1" t="s">
        <v>36</v>
      </c>
      <c r="T75" s="1" t="s">
        <v>2858</v>
      </c>
      <c r="U75" s="1" t="s">
        <v>24</v>
      </c>
      <c r="V75" s="1" t="s">
        <v>37</v>
      </c>
      <c r="W75" s="1" t="s">
        <v>2728</v>
      </c>
      <c r="X75" s="1" t="s">
        <v>3632</v>
      </c>
      <c r="Y75" s="1" t="s">
        <v>3669</v>
      </c>
      <c r="Z75" s="1" t="s">
        <v>3724</v>
      </c>
    </row>
    <row r="76" spans="1:26" ht="15" customHeight="1" x14ac:dyDescent="0.25">
      <c r="A76" s="1" t="s">
        <v>2660</v>
      </c>
      <c r="B76" s="1" t="s">
        <v>2015</v>
      </c>
      <c r="C76" t="s">
        <v>3316</v>
      </c>
      <c r="D76" t="s">
        <v>3317</v>
      </c>
      <c r="E76" s="1" t="s">
        <v>2725</v>
      </c>
      <c r="F76" s="1" t="s">
        <v>42</v>
      </c>
      <c r="G76" s="1" t="s">
        <v>2661</v>
      </c>
      <c r="H76" s="1" t="s">
        <v>3406</v>
      </c>
      <c r="I76" s="1" t="s">
        <v>2662</v>
      </c>
      <c r="J76" s="1" t="s">
        <v>19</v>
      </c>
      <c r="K76" s="1" t="s">
        <v>2663</v>
      </c>
      <c r="L76" s="2" t="s">
        <v>2011</v>
      </c>
      <c r="M76" s="2" t="s">
        <v>2012</v>
      </c>
      <c r="N76" s="2" t="s">
        <v>2139</v>
      </c>
      <c r="O76" s="1" t="s">
        <v>21</v>
      </c>
      <c r="P76" s="1" t="s">
        <v>22</v>
      </c>
      <c r="Q76" s="1" t="s">
        <v>23</v>
      </c>
      <c r="R76" s="1" t="s">
        <v>2859</v>
      </c>
      <c r="S76" s="1" t="s">
        <v>36</v>
      </c>
      <c r="T76" s="1" t="s">
        <v>2860</v>
      </c>
      <c r="U76" s="1" t="s">
        <v>24</v>
      </c>
      <c r="V76" s="1" t="s">
        <v>37</v>
      </c>
      <c r="W76" s="1" t="s">
        <v>2728</v>
      </c>
      <c r="X76" s="1" t="s">
        <v>3632</v>
      </c>
      <c r="Y76" s="1" t="s">
        <v>3623</v>
      </c>
      <c r="Z76" s="1"/>
    </row>
    <row r="77" spans="1:26" ht="15" customHeight="1" x14ac:dyDescent="0.25">
      <c r="A77" s="3" t="s">
        <v>3161</v>
      </c>
      <c r="B77" s="3" t="s">
        <v>2015</v>
      </c>
      <c r="C77" s="3" t="s">
        <v>3238</v>
      </c>
      <c r="D77" s="3" t="s">
        <v>3239</v>
      </c>
      <c r="E77" s="3" t="s">
        <v>3198</v>
      </c>
      <c r="F77" s="3" t="s">
        <v>42</v>
      </c>
      <c r="G77" s="3" t="s">
        <v>3367</v>
      </c>
      <c r="H77" s="3" t="s">
        <v>3407</v>
      </c>
      <c r="I77" s="3" t="s">
        <v>3503</v>
      </c>
      <c r="J77" s="3" t="s">
        <v>19</v>
      </c>
      <c r="K77" s="3" t="s">
        <v>3504</v>
      </c>
      <c r="L77" s="6" t="s">
        <v>2011</v>
      </c>
      <c r="M77" s="6" t="s">
        <v>2012</v>
      </c>
      <c r="N77" s="6" t="s">
        <v>2139</v>
      </c>
      <c r="O77" s="3" t="s">
        <v>21</v>
      </c>
      <c r="P77" s="3" t="s">
        <v>22</v>
      </c>
      <c r="Q77" s="3" t="s">
        <v>23</v>
      </c>
      <c r="R77" s="1" t="s">
        <v>3773</v>
      </c>
      <c r="S77" s="1" t="s">
        <v>36</v>
      </c>
      <c r="T77" s="1" t="s">
        <v>3774</v>
      </c>
      <c r="U77" s="1" t="s">
        <v>24</v>
      </c>
      <c r="V77" s="1" t="s">
        <v>37</v>
      </c>
      <c r="W77" s="1" t="s">
        <v>140</v>
      </c>
      <c r="X77" s="1" t="s">
        <v>3632</v>
      </c>
      <c r="Y77" s="1" t="s">
        <v>3669</v>
      </c>
      <c r="Z77" s="1" t="s">
        <v>3633</v>
      </c>
    </row>
    <row r="78" spans="1:26" ht="15" customHeight="1" x14ac:dyDescent="0.25">
      <c r="A78" s="3" t="s">
        <v>3162</v>
      </c>
      <c r="B78" s="3" t="s">
        <v>2015</v>
      </c>
      <c r="C78" s="3" t="s">
        <v>3238</v>
      </c>
      <c r="D78" s="3" t="s">
        <v>3239</v>
      </c>
      <c r="E78" s="3" t="s">
        <v>3198</v>
      </c>
      <c r="F78" s="3" t="s">
        <v>42</v>
      </c>
      <c r="G78" s="3" t="s">
        <v>3368</v>
      </c>
      <c r="H78" s="3" t="s">
        <v>3406</v>
      </c>
      <c r="I78" s="3" t="s">
        <v>3505</v>
      </c>
      <c r="J78" s="3" t="s">
        <v>19</v>
      </c>
      <c r="K78" s="3" t="s">
        <v>3506</v>
      </c>
      <c r="L78" s="6" t="s">
        <v>2011</v>
      </c>
      <c r="M78" s="6" t="s">
        <v>2012</v>
      </c>
      <c r="N78" s="6" t="s">
        <v>2139</v>
      </c>
      <c r="O78" s="3" t="s">
        <v>21</v>
      </c>
      <c r="P78" s="3" t="s">
        <v>22</v>
      </c>
      <c r="Q78" s="3" t="s">
        <v>23</v>
      </c>
      <c r="R78" s="1" t="s">
        <v>3775</v>
      </c>
      <c r="S78" s="1" t="s">
        <v>36</v>
      </c>
      <c r="T78" s="1" t="s">
        <v>3776</v>
      </c>
      <c r="U78" s="1" t="s">
        <v>24</v>
      </c>
      <c r="V78" s="1" t="s">
        <v>37</v>
      </c>
      <c r="W78" s="1" t="s">
        <v>140</v>
      </c>
      <c r="X78" s="1" t="s">
        <v>3632</v>
      </c>
      <c r="Y78" s="1" t="s">
        <v>3648</v>
      </c>
      <c r="Z78" s="1"/>
    </row>
    <row r="79" spans="1:26" ht="15" customHeight="1" x14ac:dyDescent="0.25">
      <c r="A79" s="3" t="s">
        <v>3163</v>
      </c>
      <c r="B79" s="3" t="s">
        <v>2015</v>
      </c>
      <c r="C79" s="3" t="s">
        <v>3238</v>
      </c>
      <c r="D79" s="3" t="s">
        <v>3239</v>
      </c>
      <c r="E79" s="3" t="s">
        <v>3198</v>
      </c>
      <c r="F79" s="3" t="s">
        <v>42</v>
      </c>
      <c r="G79" s="3" t="s">
        <v>3369</v>
      </c>
      <c r="H79" s="3" t="s">
        <v>3406</v>
      </c>
      <c r="I79" s="3" t="s">
        <v>3507</v>
      </c>
      <c r="J79" s="3" t="s">
        <v>19</v>
      </c>
      <c r="K79" s="3" t="s">
        <v>3508</v>
      </c>
      <c r="L79" s="6" t="s">
        <v>2011</v>
      </c>
      <c r="M79" s="6" t="s">
        <v>2012</v>
      </c>
      <c r="N79" s="6" t="s">
        <v>2139</v>
      </c>
      <c r="O79" s="3" t="s">
        <v>21</v>
      </c>
      <c r="P79" s="3" t="s">
        <v>22</v>
      </c>
      <c r="Q79" s="3" t="s">
        <v>23</v>
      </c>
      <c r="R79" s="1" t="s">
        <v>3777</v>
      </c>
      <c r="S79" s="1" t="s">
        <v>36</v>
      </c>
      <c r="T79" s="1" t="s">
        <v>3778</v>
      </c>
      <c r="U79" s="1" t="s">
        <v>24</v>
      </c>
      <c r="V79" s="1" t="s">
        <v>37</v>
      </c>
      <c r="W79" s="1" t="s">
        <v>140</v>
      </c>
      <c r="X79" s="1" t="s">
        <v>3632</v>
      </c>
      <c r="Y79" s="1" t="s">
        <v>3699</v>
      </c>
      <c r="Z79" s="1"/>
    </row>
    <row r="80" spans="1:26" ht="15" customHeight="1" x14ac:dyDescent="0.25">
      <c r="A80" s="3" t="s">
        <v>3164</v>
      </c>
      <c r="B80" s="3" t="s">
        <v>2015</v>
      </c>
      <c r="C80" s="3" t="s">
        <v>3238</v>
      </c>
      <c r="D80" s="3" t="s">
        <v>3239</v>
      </c>
      <c r="E80" s="3" t="s">
        <v>3198</v>
      </c>
      <c r="F80" s="3" t="s">
        <v>42</v>
      </c>
      <c r="G80" s="3" t="s">
        <v>3370</v>
      </c>
      <c r="H80" s="3" t="s">
        <v>3406</v>
      </c>
      <c r="I80" s="3" t="s">
        <v>3509</v>
      </c>
      <c r="J80" s="3" t="s">
        <v>19</v>
      </c>
      <c r="K80" s="3" t="s">
        <v>3510</v>
      </c>
      <c r="L80" s="6" t="s">
        <v>2011</v>
      </c>
      <c r="M80" s="6" t="s">
        <v>2012</v>
      </c>
      <c r="N80" s="6" t="s">
        <v>2139</v>
      </c>
      <c r="O80" s="3" t="s">
        <v>21</v>
      </c>
      <c r="P80" s="3" t="s">
        <v>22</v>
      </c>
      <c r="Q80" s="3" t="s">
        <v>23</v>
      </c>
      <c r="R80" s="1" t="s">
        <v>3779</v>
      </c>
      <c r="S80" s="1" t="s">
        <v>36</v>
      </c>
      <c r="T80" s="1" t="s">
        <v>3780</v>
      </c>
      <c r="U80" s="1" t="s">
        <v>24</v>
      </c>
      <c r="V80" s="1" t="s">
        <v>37</v>
      </c>
      <c r="W80" s="1" t="s">
        <v>140</v>
      </c>
      <c r="X80" s="1" t="s">
        <v>3632</v>
      </c>
      <c r="Y80" s="1" t="s">
        <v>3699</v>
      </c>
      <c r="Z80" s="1"/>
    </row>
    <row r="81" spans="1:26" ht="15" customHeight="1" x14ac:dyDescent="0.25">
      <c r="A81" s="3" t="s">
        <v>3165</v>
      </c>
      <c r="B81" s="3" t="s">
        <v>2015</v>
      </c>
      <c r="C81" s="3" t="s">
        <v>3238</v>
      </c>
      <c r="D81" s="3" t="s">
        <v>3239</v>
      </c>
      <c r="E81" s="3" t="s">
        <v>3198</v>
      </c>
      <c r="F81" s="3" t="s">
        <v>42</v>
      </c>
      <c r="G81" s="3" t="s">
        <v>3371</v>
      </c>
      <c r="H81" s="3" t="s">
        <v>3406</v>
      </c>
      <c r="I81" s="3" t="s">
        <v>3511</v>
      </c>
      <c r="J81" s="3" t="s">
        <v>19</v>
      </c>
      <c r="K81" s="3" t="s">
        <v>3512</v>
      </c>
      <c r="L81" s="6" t="s">
        <v>2011</v>
      </c>
      <c r="M81" s="6" t="s">
        <v>2012</v>
      </c>
      <c r="N81" s="6" t="s">
        <v>2139</v>
      </c>
      <c r="O81" s="3" t="s">
        <v>21</v>
      </c>
      <c r="P81" s="3" t="s">
        <v>22</v>
      </c>
      <c r="Q81" s="3" t="s">
        <v>23</v>
      </c>
      <c r="R81" s="1" t="s">
        <v>3781</v>
      </c>
      <c r="S81" s="1" t="s">
        <v>36</v>
      </c>
      <c r="T81" s="1" t="s">
        <v>3782</v>
      </c>
      <c r="U81" s="1" t="s">
        <v>24</v>
      </c>
      <c r="V81" s="1" t="s">
        <v>37</v>
      </c>
      <c r="W81" s="1" t="s">
        <v>140</v>
      </c>
      <c r="X81" s="1" t="s">
        <v>3632</v>
      </c>
      <c r="Y81" s="1" t="s">
        <v>3623</v>
      </c>
      <c r="Z81" s="1"/>
    </row>
    <row r="82" spans="1:26" ht="15" customHeight="1" x14ac:dyDescent="0.25">
      <c r="A82" s="3" t="s">
        <v>3166</v>
      </c>
      <c r="B82" s="3" t="s">
        <v>2015</v>
      </c>
      <c r="C82" s="3" t="s">
        <v>3240</v>
      </c>
      <c r="D82" s="3" t="s">
        <v>3241</v>
      </c>
      <c r="E82" s="3" t="s">
        <v>3198</v>
      </c>
      <c r="F82" s="3" t="s">
        <v>42</v>
      </c>
      <c r="G82" s="3" t="s">
        <v>3372</v>
      </c>
      <c r="H82" s="3" t="s">
        <v>3406</v>
      </c>
      <c r="I82" s="3" t="s">
        <v>3513</v>
      </c>
      <c r="J82" s="3" t="s">
        <v>19</v>
      </c>
      <c r="K82" s="3" t="s">
        <v>3514</v>
      </c>
      <c r="L82" s="6" t="s">
        <v>2011</v>
      </c>
      <c r="M82" s="6" t="s">
        <v>2012</v>
      </c>
      <c r="N82" s="6" t="s">
        <v>2056</v>
      </c>
      <c r="O82" s="3" t="s">
        <v>21</v>
      </c>
      <c r="P82" s="3" t="s">
        <v>22</v>
      </c>
      <c r="Q82" s="3" t="s">
        <v>23</v>
      </c>
      <c r="R82" s="1" t="s">
        <v>3783</v>
      </c>
      <c r="S82" s="1" t="s">
        <v>36</v>
      </c>
      <c r="T82" s="1" t="s">
        <v>3784</v>
      </c>
      <c r="U82" s="1" t="s">
        <v>24</v>
      </c>
      <c r="V82" s="1" t="s">
        <v>37</v>
      </c>
      <c r="W82" s="1" t="s">
        <v>140</v>
      </c>
      <c r="X82" s="1" t="s">
        <v>3632</v>
      </c>
      <c r="Y82" s="1" t="s">
        <v>3623</v>
      </c>
      <c r="Z82" s="1"/>
    </row>
    <row r="83" spans="1:26" ht="15" customHeight="1" x14ac:dyDescent="0.25">
      <c r="A83" s="3" t="s">
        <v>3167</v>
      </c>
      <c r="B83" s="3" t="s">
        <v>2015</v>
      </c>
      <c r="C83" s="3" t="s">
        <v>3240</v>
      </c>
      <c r="D83" s="3" t="s">
        <v>3241</v>
      </c>
      <c r="E83" s="3" t="s">
        <v>3198</v>
      </c>
      <c r="F83" s="3" t="s">
        <v>42</v>
      </c>
      <c r="G83" s="3" t="s">
        <v>3373</v>
      </c>
      <c r="H83" s="3" t="s">
        <v>3406</v>
      </c>
      <c r="I83" s="3" t="s">
        <v>3515</v>
      </c>
      <c r="J83" s="3" t="s">
        <v>19</v>
      </c>
      <c r="K83" s="3" t="s">
        <v>3516</v>
      </c>
      <c r="L83" s="6" t="s">
        <v>2011</v>
      </c>
      <c r="M83" s="6" t="s">
        <v>2012</v>
      </c>
      <c r="N83" s="6" t="s">
        <v>2056</v>
      </c>
      <c r="O83" s="3" t="s">
        <v>21</v>
      </c>
      <c r="P83" s="3" t="s">
        <v>22</v>
      </c>
      <c r="Q83" s="3" t="s">
        <v>23</v>
      </c>
      <c r="R83" s="1" t="s">
        <v>3578</v>
      </c>
      <c r="S83" s="1" t="s">
        <v>36</v>
      </c>
      <c r="T83" s="1" t="s">
        <v>3785</v>
      </c>
      <c r="U83" s="1" t="s">
        <v>24</v>
      </c>
      <c r="V83" s="1" t="s">
        <v>37</v>
      </c>
      <c r="W83" s="1" t="s">
        <v>140</v>
      </c>
      <c r="X83" s="1" t="s">
        <v>3632</v>
      </c>
      <c r="Y83" s="1" t="s">
        <v>3699</v>
      </c>
      <c r="Z83" s="1" t="s">
        <v>3786</v>
      </c>
    </row>
    <row r="84" spans="1:26" ht="15" customHeight="1" x14ac:dyDescent="0.25">
      <c r="A84" s="3" t="s">
        <v>3168</v>
      </c>
      <c r="B84" s="3" t="s">
        <v>2015</v>
      </c>
      <c r="C84" s="3" t="s">
        <v>3240</v>
      </c>
      <c r="D84" s="3" t="s">
        <v>3241</v>
      </c>
      <c r="E84" s="3" t="s">
        <v>3198</v>
      </c>
      <c r="F84" s="3" t="s">
        <v>42</v>
      </c>
      <c r="G84" s="3" t="s">
        <v>3374</v>
      </c>
      <c r="H84" s="3" t="s">
        <v>3406</v>
      </c>
      <c r="I84" s="3" t="s">
        <v>3517</v>
      </c>
      <c r="J84" s="3" t="s">
        <v>19</v>
      </c>
      <c r="K84" s="3" t="s">
        <v>3518</v>
      </c>
      <c r="L84" s="6" t="s">
        <v>2011</v>
      </c>
      <c r="M84" s="6" t="s">
        <v>2012</v>
      </c>
      <c r="N84" s="6" t="s">
        <v>2056</v>
      </c>
      <c r="O84" s="3" t="s">
        <v>21</v>
      </c>
      <c r="P84" s="3" t="s">
        <v>22</v>
      </c>
      <c r="Q84" s="3" t="s">
        <v>23</v>
      </c>
      <c r="R84" s="1" t="s">
        <v>3787</v>
      </c>
      <c r="S84" s="1" t="s">
        <v>36</v>
      </c>
      <c r="T84" s="1" t="s">
        <v>3788</v>
      </c>
      <c r="U84" s="1" t="s">
        <v>24</v>
      </c>
      <c r="V84" s="1" t="s">
        <v>37</v>
      </c>
      <c r="W84" s="1" t="s">
        <v>140</v>
      </c>
      <c r="X84" s="1" t="s">
        <v>3632</v>
      </c>
      <c r="Y84" s="1" t="s">
        <v>3669</v>
      </c>
      <c r="Z84" s="1" t="s">
        <v>3786</v>
      </c>
    </row>
    <row r="85" spans="1:26" ht="15" customHeight="1" x14ac:dyDescent="0.25">
      <c r="A85" s="3" t="s">
        <v>3169</v>
      </c>
      <c r="B85" s="3" t="s">
        <v>2015</v>
      </c>
      <c r="C85" s="3" t="s">
        <v>3240</v>
      </c>
      <c r="D85" s="3" t="s">
        <v>3241</v>
      </c>
      <c r="E85" s="3" t="s">
        <v>3198</v>
      </c>
      <c r="F85" s="3" t="s">
        <v>42</v>
      </c>
      <c r="G85" s="3" t="s">
        <v>3375</v>
      </c>
      <c r="H85" s="3" t="s">
        <v>3406</v>
      </c>
      <c r="I85" s="3" t="s">
        <v>3519</v>
      </c>
      <c r="J85" s="3" t="s">
        <v>19</v>
      </c>
      <c r="K85" s="3" t="s">
        <v>2091</v>
      </c>
      <c r="L85" s="6" t="s">
        <v>2011</v>
      </c>
      <c r="M85" s="6" t="s">
        <v>2012</v>
      </c>
      <c r="N85" s="6" t="s">
        <v>2056</v>
      </c>
      <c r="O85" s="3" t="s">
        <v>21</v>
      </c>
      <c r="P85" s="3" t="s">
        <v>22</v>
      </c>
      <c r="Q85" s="3" t="s">
        <v>23</v>
      </c>
      <c r="R85" s="1" t="s">
        <v>3789</v>
      </c>
      <c r="S85" s="1" t="s">
        <v>36</v>
      </c>
      <c r="T85" s="1" t="s">
        <v>3790</v>
      </c>
      <c r="U85" s="1" t="s">
        <v>24</v>
      </c>
      <c r="V85" s="1" t="s">
        <v>37</v>
      </c>
      <c r="W85" s="1" t="s">
        <v>140</v>
      </c>
      <c r="X85" s="1" t="s">
        <v>3632</v>
      </c>
      <c r="Y85" s="1" t="s">
        <v>3648</v>
      </c>
      <c r="Z85" s="1"/>
    </row>
    <row r="86" spans="1:26" ht="15" customHeight="1" x14ac:dyDescent="0.25">
      <c r="A86" s="3" t="s">
        <v>3170</v>
      </c>
      <c r="B86" s="3" t="s">
        <v>2015</v>
      </c>
      <c r="C86" s="3" t="s">
        <v>3240</v>
      </c>
      <c r="D86" s="3" t="s">
        <v>3241</v>
      </c>
      <c r="E86" s="3" t="s">
        <v>3198</v>
      </c>
      <c r="F86" s="3" t="s">
        <v>42</v>
      </c>
      <c r="G86" s="3" t="s">
        <v>3376</v>
      </c>
      <c r="H86" s="3" t="s">
        <v>3406</v>
      </c>
      <c r="I86" s="3" t="s">
        <v>3520</v>
      </c>
      <c r="J86" s="3" t="s">
        <v>19</v>
      </c>
      <c r="K86" s="3" t="s">
        <v>3521</v>
      </c>
      <c r="L86" s="6" t="s">
        <v>2011</v>
      </c>
      <c r="M86" s="6" t="s">
        <v>2012</v>
      </c>
      <c r="N86" s="6" t="s">
        <v>24</v>
      </c>
      <c r="O86" s="3" t="s">
        <v>21</v>
      </c>
      <c r="P86" s="3" t="s">
        <v>22</v>
      </c>
      <c r="Q86" s="3" t="s">
        <v>23</v>
      </c>
      <c r="R86" s="1" t="s">
        <v>3791</v>
      </c>
      <c r="S86" s="1" t="s">
        <v>36</v>
      </c>
      <c r="T86" s="1" t="s">
        <v>3792</v>
      </c>
      <c r="U86" s="1" t="s">
        <v>24</v>
      </c>
      <c r="V86" s="1" t="s">
        <v>37</v>
      </c>
      <c r="W86" s="1" t="s">
        <v>140</v>
      </c>
      <c r="X86" s="1" t="s">
        <v>3632</v>
      </c>
      <c r="Y86" s="1" t="s">
        <v>3623</v>
      </c>
      <c r="Z86" s="1"/>
    </row>
    <row r="87" spans="1:26" ht="15" customHeight="1" x14ac:dyDescent="0.25">
      <c r="A87" s="3" t="s">
        <v>3171</v>
      </c>
      <c r="B87" s="3" t="s">
        <v>2015</v>
      </c>
      <c r="C87" s="3" t="s">
        <v>3240</v>
      </c>
      <c r="D87" s="3" t="s">
        <v>3241</v>
      </c>
      <c r="E87" s="3" t="s">
        <v>3198</v>
      </c>
      <c r="F87" s="3" t="s">
        <v>42</v>
      </c>
      <c r="G87" s="3" t="s">
        <v>3377</v>
      </c>
      <c r="H87" s="3" t="s">
        <v>3406</v>
      </c>
      <c r="I87" s="3" t="s">
        <v>3522</v>
      </c>
      <c r="J87" s="3" t="s">
        <v>19</v>
      </c>
      <c r="K87" s="3" t="s">
        <v>3523</v>
      </c>
      <c r="L87" s="6" t="s">
        <v>2011</v>
      </c>
      <c r="M87" s="6" t="s">
        <v>2012</v>
      </c>
      <c r="N87" s="6" t="s">
        <v>24</v>
      </c>
      <c r="O87" s="3" t="s">
        <v>21</v>
      </c>
      <c r="P87" s="3" t="s">
        <v>22</v>
      </c>
      <c r="Q87" s="3" t="s">
        <v>23</v>
      </c>
      <c r="R87" s="1" t="s">
        <v>3793</v>
      </c>
      <c r="S87" s="1" t="s">
        <v>36</v>
      </c>
      <c r="T87" s="1" t="s">
        <v>3794</v>
      </c>
      <c r="U87" s="1" t="s">
        <v>24</v>
      </c>
      <c r="V87" s="1" t="s">
        <v>37</v>
      </c>
      <c r="W87" s="1" t="s">
        <v>140</v>
      </c>
      <c r="X87" s="1" t="s">
        <v>3632</v>
      </c>
      <c r="Y87" s="1" t="s">
        <v>3623</v>
      </c>
      <c r="Z87" s="1"/>
    </row>
    <row r="88" spans="1:26" ht="15" customHeight="1" x14ac:dyDescent="0.25">
      <c r="A88" s="1" t="s">
        <v>2349</v>
      </c>
      <c r="B88" s="1" t="s">
        <v>2356</v>
      </c>
      <c r="C88" s="1" t="s">
        <v>2357</v>
      </c>
      <c r="D88" s="1" t="s">
        <v>2358</v>
      </c>
      <c r="E88" s="1" t="s">
        <v>25</v>
      </c>
      <c r="F88" s="1" t="s">
        <v>42</v>
      </c>
      <c r="G88" s="1" t="s">
        <v>2350</v>
      </c>
      <c r="H88" s="1" t="s">
        <v>3407</v>
      </c>
      <c r="I88" s="1" t="s">
        <v>2351</v>
      </c>
      <c r="J88" s="1" t="s">
        <v>19</v>
      </c>
      <c r="K88" s="1" t="s">
        <v>2352</v>
      </c>
      <c r="L88" s="2" t="s">
        <v>2353</v>
      </c>
      <c r="M88" s="2" t="s">
        <v>2320</v>
      </c>
      <c r="N88" s="2" t="s">
        <v>2354</v>
      </c>
      <c r="O88" s="1" t="s">
        <v>21</v>
      </c>
      <c r="P88" s="1" t="s">
        <v>22</v>
      </c>
      <c r="Q88" s="1" t="s">
        <v>23</v>
      </c>
      <c r="R88" s="1" t="s">
        <v>1846</v>
      </c>
      <c r="S88" s="1" t="s">
        <v>36</v>
      </c>
      <c r="T88" s="1" t="s">
        <v>2355</v>
      </c>
      <c r="U88" s="1" t="s">
        <v>24</v>
      </c>
      <c r="V88" s="1" t="s">
        <v>37</v>
      </c>
      <c r="W88" s="1" t="s">
        <v>1821</v>
      </c>
      <c r="X88" s="1" t="s">
        <v>3632</v>
      </c>
      <c r="Y88" s="1" t="s">
        <v>3669</v>
      </c>
      <c r="Z88" s="4" t="s">
        <v>3893</v>
      </c>
    </row>
    <row r="89" spans="1:26" ht="15" customHeight="1" x14ac:dyDescent="0.25">
      <c r="A89" s="1" t="s">
        <v>2359</v>
      </c>
      <c r="B89" s="1" t="s">
        <v>2356</v>
      </c>
      <c r="C89" s="1" t="s">
        <v>2364</v>
      </c>
      <c r="D89" s="1" t="s">
        <v>2365</v>
      </c>
      <c r="E89" s="1" t="s">
        <v>25</v>
      </c>
      <c r="F89" s="1" t="s">
        <v>42</v>
      </c>
      <c r="G89" s="1" t="s">
        <v>2360</v>
      </c>
      <c r="H89" s="1" t="s">
        <v>3407</v>
      </c>
      <c r="I89" s="1" t="s">
        <v>2361</v>
      </c>
      <c r="J89" s="1" t="s">
        <v>19</v>
      </c>
      <c r="K89" s="1" t="s">
        <v>2362</v>
      </c>
      <c r="L89" s="2" t="s">
        <v>2353</v>
      </c>
      <c r="M89" s="2" t="s">
        <v>2320</v>
      </c>
      <c r="N89" s="2" t="s">
        <v>24</v>
      </c>
      <c r="O89" s="1" t="s">
        <v>21</v>
      </c>
      <c r="P89" s="1" t="s">
        <v>22</v>
      </c>
      <c r="Q89" s="1" t="s">
        <v>23</v>
      </c>
      <c r="R89" s="1" t="s">
        <v>1846</v>
      </c>
      <c r="S89" s="1" t="s">
        <v>36</v>
      </c>
      <c r="T89" t="s">
        <v>4733</v>
      </c>
      <c r="U89" s="1"/>
      <c r="V89" s="1" t="s">
        <v>37</v>
      </c>
      <c r="W89" s="1" t="s">
        <v>2363</v>
      </c>
      <c r="X89" s="1" t="s">
        <v>3632</v>
      </c>
      <c r="Y89" s="1" t="s">
        <v>3669</v>
      </c>
      <c r="Z89" s="4" t="s">
        <v>3893</v>
      </c>
    </row>
    <row r="90" spans="1:26" ht="15" customHeight="1" x14ac:dyDescent="0.25">
      <c r="A90" s="1" t="s">
        <v>2366</v>
      </c>
      <c r="B90" s="1" t="s">
        <v>2356</v>
      </c>
      <c r="C90" s="1" t="s">
        <v>2370</v>
      </c>
      <c r="D90" s="1" t="s">
        <v>2371</v>
      </c>
      <c r="E90" s="1" t="s">
        <v>25</v>
      </c>
      <c r="F90" s="1" t="s">
        <v>42</v>
      </c>
      <c r="G90" s="1" t="s">
        <v>2367</v>
      </c>
      <c r="H90" s="1" t="s">
        <v>3407</v>
      </c>
      <c r="I90" s="1" t="s">
        <v>2368</v>
      </c>
      <c r="J90" s="1" t="s">
        <v>19</v>
      </c>
      <c r="K90" s="1" t="s">
        <v>2369</v>
      </c>
      <c r="L90" s="2" t="s">
        <v>2353</v>
      </c>
      <c r="M90" s="2" t="s">
        <v>2320</v>
      </c>
      <c r="N90" s="2" t="s">
        <v>24</v>
      </c>
      <c r="O90" s="1" t="s">
        <v>21</v>
      </c>
      <c r="P90" s="1" t="s">
        <v>22</v>
      </c>
      <c r="Q90" s="1" t="s">
        <v>23</v>
      </c>
      <c r="R90" s="1" t="s">
        <v>1846</v>
      </c>
      <c r="S90" s="1" t="s">
        <v>36</v>
      </c>
      <c r="T90" t="s">
        <v>4734</v>
      </c>
      <c r="U90" s="1"/>
      <c r="V90" s="1" t="s">
        <v>37</v>
      </c>
      <c r="W90" s="1" t="s">
        <v>2363</v>
      </c>
      <c r="X90" s="1" t="s">
        <v>3632</v>
      </c>
      <c r="Y90" s="1" t="s">
        <v>3669</v>
      </c>
      <c r="Z90" s="4" t="s">
        <v>3893</v>
      </c>
    </row>
    <row r="91" spans="1:26" ht="15" customHeight="1" x14ac:dyDescent="0.25">
      <c r="A91" s="1" t="s">
        <v>2372</v>
      </c>
      <c r="B91" s="1" t="s">
        <v>2356</v>
      </c>
      <c r="C91" s="1" t="s">
        <v>2379</v>
      </c>
      <c r="D91" s="1" t="s">
        <v>2380</v>
      </c>
      <c r="E91" s="1" t="s">
        <v>25</v>
      </c>
      <c r="F91" s="1" t="s">
        <v>42</v>
      </c>
      <c r="G91" s="1" t="s">
        <v>2373</v>
      </c>
      <c r="H91" s="1" t="s">
        <v>3406</v>
      </c>
      <c r="I91" s="1" t="s">
        <v>2374</v>
      </c>
      <c r="J91" s="1" t="s">
        <v>19</v>
      </c>
      <c r="K91" s="1" t="s">
        <v>2375</v>
      </c>
      <c r="L91" s="2" t="s">
        <v>2353</v>
      </c>
      <c r="M91" s="2" t="s">
        <v>2320</v>
      </c>
      <c r="N91" s="2" t="s">
        <v>2376</v>
      </c>
      <c r="O91" s="1" t="s">
        <v>21</v>
      </c>
      <c r="P91" s="1" t="s">
        <v>22</v>
      </c>
      <c r="Q91" s="1" t="s">
        <v>23</v>
      </c>
      <c r="R91" s="1" t="s">
        <v>2377</v>
      </c>
      <c r="S91" s="1" t="s">
        <v>36</v>
      </c>
      <c r="T91" s="1" t="s">
        <v>2378</v>
      </c>
      <c r="U91" s="1" t="s">
        <v>24</v>
      </c>
      <c r="V91" s="1" t="s">
        <v>37</v>
      </c>
      <c r="W91" s="1" t="s">
        <v>1821</v>
      </c>
      <c r="X91" s="1" t="s">
        <v>3632</v>
      </c>
      <c r="Y91" s="1" t="s">
        <v>3648</v>
      </c>
      <c r="Z91" s="1"/>
    </row>
    <row r="92" spans="1:26" ht="15" customHeight="1" x14ac:dyDescent="0.25">
      <c r="A92" s="1" t="s">
        <v>2381</v>
      </c>
      <c r="B92" s="1" t="s">
        <v>2356</v>
      </c>
      <c r="C92" s="1" t="s">
        <v>2370</v>
      </c>
      <c r="D92" s="1" t="s">
        <v>2371</v>
      </c>
      <c r="E92" s="1" t="s">
        <v>25</v>
      </c>
      <c r="F92" s="1" t="s">
        <v>42</v>
      </c>
      <c r="G92" s="1" t="s">
        <v>2382</v>
      </c>
      <c r="H92" s="1" t="s">
        <v>3406</v>
      </c>
      <c r="I92" s="1" t="s">
        <v>2383</v>
      </c>
      <c r="J92" s="1" t="s">
        <v>19</v>
      </c>
      <c r="K92" s="1" t="s">
        <v>2384</v>
      </c>
      <c r="L92" s="2" t="s">
        <v>2353</v>
      </c>
      <c r="M92" s="2" t="s">
        <v>2320</v>
      </c>
      <c r="N92" s="2" t="s">
        <v>2376</v>
      </c>
      <c r="O92" s="1" t="s">
        <v>21</v>
      </c>
      <c r="P92" s="1" t="s">
        <v>22</v>
      </c>
      <c r="Q92" s="1" t="s">
        <v>23</v>
      </c>
      <c r="R92" s="1" t="s">
        <v>2385</v>
      </c>
      <c r="S92" s="1" t="s">
        <v>36</v>
      </c>
      <c r="T92" t="s">
        <v>4735</v>
      </c>
      <c r="U92" s="1"/>
      <c r="V92" s="1" t="s">
        <v>37</v>
      </c>
      <c r="W92" s="1" t="s">
        <v>2363</v>
      </c>
      <c r="X92" s="1" t="s">
        <v>3632</v>
      </c>
      <c r="Y92" s="1" t="s">
        <v>3623</v>
      </c>
      <c r="Z92" s="1"/>
    </row>
    <row r="93" spans="1:26" ht="15" customHeight="1" x14ac:dyDescent="0.25">
      <c r="A93" s="1" t="s">
        <v>2386</v>
      </c>
      <c r="B93" s="1" t="s">
        <v>2356</v>
      </c>
      <c r="C93" s="1" t="s">
        <v>2391</v>
      </c>
      <c r="D93" s="1" t="s">
        <v>2392</v>
      </c>
      <c r="E93" s="1" t="s">
        <v>25</v>
      </c>
      <c r="F93" s="1" t="s">
        <v>42</v>
      </c>
      <c r="G93" s="1" t="s">
        <v>2387</v>
      </c>
      <c r="H93" s="1" t="s">
        <v>3406</v>
      </c>
      <c r="I93" s="1" t="s">
        <v>2388</v>
      </c>
      <c r="J93" s="1" t="s">
        <v>19</v>
      </c>
      <c r="K93" s="1" t="s">
        <v>2389</v>
      </c>
      <c r="L93" s="2" t="s">
        <v>2353</v>
      </c>
      <c r="M93" s="2" t="s">
        <v>2320</v>
      </c>
      <c r="N93" s="2" t="s">
        <v>2354</v>
      </c>
      <c r="O93" s="1" t="s">
        <v>21</v>
      </c>
      <c r="P93" s="1" t="s">
        <v>22</v>
      </c>
      <c r="Q93" s="1" t="s">
        <v>23</v>
      </c>
      <c r="R93" s="1" t="s">
        <v>2390</v>
      </c>
      <c r="S93" s="1" t="s">
        <v>36</v>
      </c>
      <c r="T93" t="s">
        <v>4736</v>
      </c>
      <c r="U93" s="1"/>
      <c r="V93" s="1" t="s">
        <v>37</v>
      </c>
      <c r="W93" s="1" t="s">
        <v>2363</v>
      </c>
      <c r="X93" s="1" t="s">
        <v>3632</v>
      </c>
      <c r="Y93" s="1" t="s">
        <v>3648</v>
      </c>
      <c r="Z93" s="1"/>
    </row>
    <row r="94" spans="1:26" ht="15" customHeight="1" x14ac:dyDescent="0.25">
      <c r="A94" s="1" t="s">
        <v>2393</v>
      </c>
      <c r="B94" s="1" t="s">
        <v>2356</v>
      </c>
      <c r="C94" s="1" t="s">
        <v>2391</v>
      </c>
      <c r="D94" s="1" t="s">
        <v>2392</v>
      </c>
      <c r="E94" s="1" t="s">
        <v>25</v>
      </c>
      <c r="F94" s="1" t="s">
        <v>42</v>
      </c>
      <c r="G94" s="1" t="s">
        <v>2394</v>
      </c>
      <c r="H94" s="1" t="s">
        <v>3406</v>
      </c>
      <c r="I94" s="1" t="s">
        <v>2395</v>
      </c>
      <c r="J94" s="1" t="s">
        <v>19</v>
      </c>
      <c r="K94" s="1" t="s">
        <v>2396</v>
      </c>
      <c r="L94" s="2" t="s">
        <v>2353</v>
      </c>
      <c r="M94" s="2" t="s">
        <v>2320</v>
      </c>
      <c r="N94" s="2" t="s">
        <v>2397</v>
      </c>
      <c r="O94" s="1" t="s">
        <v>21</v>
      </c>
      <c r="P94" s="1" t="s">
        <v>22</v>
      </c>
      <c r="Q94" s="1" t="s">
        <v>23</v>
      </c>
      <c r="R94" s="1" t="s">
        <v>2398</v>
      </c>
      <c r="S94" s="1" t="s">
        <v>36</v>
      </c>
      <c r="T94" t="s">
        <v>4737</v>
      </c>
      <c r="U94" s="1"/>
      <c r="V94" s="1" t="s">
        <v>37</v>
      </c>
      <c r="W94" s="1" t="s">
        <v>2363</v>
      </c>
      <c r="X94" s="1" t="s">
        <v>3632</v>
      </c>
      <c r="Y94" s="1" t="s">
        <v>3648</v>
      </c>
      <c r="Z94" s="1"/>
    </row>
    <row r="95" spans="1:26" ht="15" customHeight="1" x14ac:dyDescent="0.25">
      <c r="A95" s="1" t="s">
        <v>2399</v>
      </c>
      <c r="B95" s="1" t="s">
        <v>2356</v>
      </c>
      <c r="C95" s="1" t="s">
        <v>2391</v>
      </c>
      <c r="D95" s="1" t="s">
        <v>2392</v>
      </c>
      <c r="E95" s="1" t="s">
        <v>25</v>
      </c>
      <c r="F95" s="1" t="s">
        <v>42</v>
      </c>
      <c r="G95" s="1" t="s">
        <v>2400</v>
      </c>
      <c r="H95" s="1" t="s">
        <v>3406</v>
      </c>
      <c r="I95" s="1" t="s">
        <v>2401</v>
      </c>
      <c r="J95" s="1" t="s">
        <v>19</v>
      </c>
      <c r="K95" s="1" t="s">
        <v>2402</v>
      </c>
      <c r="L95" s="2" t="s">
        <v>2353</v>
      </c>
      <c r="M95" s="2" t="s">
        <v>2320</v>
      </c>
      <c r="N95" s="2" t="s">
        <v>1818</v>
      </c>
      <c r="O95" s="1" t="s">
        <v>21</v>
      </c>
      <c r="P95" s="1" t="s">
        <v>22</v>
      </c>
      <c r="Q95" s="1" t="s">
        <v>23</v>
      </c>
      <c r="R95" s="1" t="s">
        <v>2390</v>
      </c>
      <c r="S95" s="1" t="s">
        <v>36</v>
      </c>
      <c r="T95" t="s">
        <v>4749</v>
      </c>
      <c r="U95" s="1"/>
      <c r="V95" s="1" t="s">
        <v>37</v>
      </c>
      <c r="W95" s="1" t="s">
        <v>2363</v>
      </c>
      <c r="X95" s="1" t="s">
        <v>3632</v>
      </c>
      <c r="Y95" s="1" t="s">
        <v>3648</v>
      </c>
      <c r="Z95" s="1"/>
    </row>
    <row r="96" spans="1:26" ht="15" customHeight="1" x14ac:dyDescent="0.25">
      <c r="A96" s="1" t="s">
        <v>2403</v>
      </c>
      <c r="B96" s="1" t="s">
        <v>2356</v>
      </c>
      <c r="C96" s="1" t="s">
        <v>2391</v>
      </c>
      <c r="D96" s="1" t="s">
        <v>2392</v>
      </c>
      <c r="E96" s="1" t="s">
        <v>25</v>
      </c>
      <c r="F96" s="1" t="s">
        <v>42</v>
      </c>
      <c r="G96" s="1" t="s">
        <v>2404</v>
      </c>
      <c r="H96" s="1" t="s">
        <v>3406</v>
      </c>
      <c r="I96" s="1" t="s">
        <v>2405</v>
      </c>
      <c r="J96" s="1" t="s">
        <v>19</v>
      </c>
      <c r="K96" s="1" t="s">
        <v>2406</v>
      </c>
      <c r="L96" s="2" t="s">
        <v>2353</v>
      </c>
      <c r="M96" s="2" t="s">
        <v>2320</v>
      </c>
      <c r="N96" s="2" t="s">
        <v>2354</v>
      </c>
      <c r="O96" s="1" t="s">
        <v>21</v>
      </c>
      <c r="P96" s="1" t="s">
        <v>22</v>
      </c>
      <c r="Q96" s="1" t="s">
        <v>23</v>
      </c>
      <c r="R96" s="1" t="s">
        <v>2390</v>
      </c>
      <c r="S96" s="1" t="s">
        <v>36</v>
      </c>
      <c r="T96" t="s">
        <v>4750</v>
      </c>
      <c r="U96" s="1"/>
      <c r="V96" s="1" t="s">
        <v>37</v>
      </c>
      <c r="W96" s="1" t="s">
        <v>2363</v>
      </c>
      <c r="X96" s="1" t="s">
        <v>3632</v>
      </c>
      <c r="Y96" s="1" t="s">
        <v>3623</v>
      </c>
      <c r="Z96" s="1"/>
    </row>
    <row r="97" spans="1:26" ht="15" customHeight="1" x14ac:dyDescent="0.25">
      <c r="A97" s="1" t="s">
        <v>2407</v>
      </c>
      <c r="B97" s="1" t="s">
        <v>2356</v>
      </c>
      <c r="C97" s="1" t="s">
        <v>2391</v>
      </c>
      <c r="D97" s="1" t="s">
        <v>2392</v>
      </c>
      <c r="E97" s="1" t="s">
        <v>25</v>
      </c>
      <c r="F97" s="1" t="s">
        <v>42</v>
      </c>
      <c r="G97" s="1" t="s">
        <v>2408</v>
      </c>
      <c r="H97" s="1" t="s">
        <v>3406</v>
      </c>
      <c r="I97" s="1" t="s">
        <v>2409</v>
      </c>
      <c r="J97" s="1" t="s">
        <v>19</v>
      </c>
      <c r="K97" s="1" t="s">
        <v>2410</v>
      </c>
      <c r="L97" s="2" t="s">
        <v>2353</v>
      </c>
      <c r="M97" s="2" t="s">
        <v>2320</v>
      </c>
      <c r="N97" s="2" t="s">
        <v>2411</v>
      </c>
      <c r="O97" s="1" t="s">
        <v>21</v>
      </c>
      <c r="P97" s="1" t="s">
        <v>22</v>
      </c>
      <c r="Q97" s="1" t="s">
        <v>23</v>
      </c>
      <c r="R97" s="1" t="s">
        <v>2412</v>
      </c>
      <c r="S97" s="1" t="s">
        <v>36</v>
      </c>
      <c r="T97" t="s">
        <v>4751</v>
      </c>
      <c r="U97" s="1"/>
      <c r="V97" s="1" t="s">
        <v>37</v>
      </c>
      <c r="W97" s="1" t="s">
        <v>2363</v>
      </c>
      <c r="X97" s="1" t="s">
        <v>3632</v>
      </c>
      <c r="Y97" s="1" t="s">
        <v>3669</v>
      </c>
      <c r="Z97" s="1" t="s">
        <v>3724</v>
      </c>
    </row>
    <row r="98" spans="1:26" ht="15" customHeight="1" x14ac:dyDescent="0.25">
      <c r="A98" s="1" t="s">
        <v>2413</v>
      </c>
      <c r="B98" s="1" t="s">
        <v>2356</v>
      </c>
      <c r="C98" s="1" t="s">
        <v>2391</v>
      </c>
      <c r="D98" s="1" t="s">
        <v>2392</v>
      </c>
      <c r="E98" s="1" t="s">
        <v>25</v>
      </c>
      <c r="F98" s="1" t="s">
        <v>42</v>
      </c>
      <c r="G98" s="1" t="s">
        <v>2414</v>
      </c>
      <c r="H98" s="1" t="s">
        <v>3406</v>
      </c>
      <c r="I98" s="1" t="s">
        <v>2415</v>
      </c>
      <c r="J98" s="1" t="s">
        <v>19</v>
      </c>
      <c r="K98" s="1" t="s">
        <v>2416</v>
      </c>
      <c r="L98" s="2" t="s">
        <v>2353</v>
      </c>
      <c r="M98" s="2" t="s">
        <v>2320</v>
      </c>
      <c r="N98" s="2" t="s">
        <v>2411</v>
      </c>
      <c r="O98" s="1" t="s">
        <v>21</v>
      </c>
      <c r="P98" s="1" t="s">
        <v>22</v>
      </c>
      <c r="Q98" s="1" t="s">
        <v>23</v>
      </c>
      <c r="R98" s="1" t="s">
        <v>2417</v>
      </c>
      <c r="S98" s="1" t="s">
        <v>36</v>
      </c>
      <c r="T98" t="s">
        <v>4751</v>
      </c>
      <c r="U98" s="1"/>
      <c r="V98" s="1" t="s">
        <v>37</v>
      </c>
      <c r="W98" s="1" t="s">
        <v>2363</v>
      </c>
      <c r="X98" s="1" t="s">
        <v>3632</v>
      </c>
      <c r="Y98" s="1" t="s">
        <v>3669</v>
      </c>
      <c r="Z98" s="1" t="s">
        <v>3724</v>
      </c>
    </row>
    <row r="99" spans="1:26" ht="15" customHeight="1" x14ac:dyDescent="0.25">
      <c r="A99" s="1" t="s">
        <v>2418</v>
      </c>
      <c r="B99" s="1" t="s">
        <v>2356</v>
      </c>
      <c r="C99" s="1" t="s">
        <v>2357</v>
      </c>
      <c r="D99" s="1" t="s">
        <v>2358</v>
      </c>
      <c r="E99" s="1" t="s">
        <v>25</v>
      </c>
      <c r="F99" s="1" t="s">
        <v>42</v>
      </c>
      <c r="G99" s="1" t="s">
        <v>2419</v>
      </c>
      <c r="H99" s="1" t="s">
        <v>3406</v>
      </c>
      <c r="I99" s="1" t="s">
        <v>2420</v>
      </c>
      <c r="J99" s="1" t="s">
        <v>19</v>
      </c>
      <c r="K99" s="1" t="s">
        <v>2421</v>
      </c>
      <c r="L99" s="2" t="s">
        <v>2353</v>
      </c>
      <c r="M99" s="2" t="s">
        <v>2320</v>
      </c>
      <c r="N99" s="2" t="s">
        <v>2422</v>
      </c>
      <c r="O99" s="1" t="s">
        <v>21</v>
      </c>
      <c r="P99" s="1" t="s">
        <v>22</v>
      </c>
      <c r="Q99" s="1" t="s">
        <v>23</v>
      </c>
      <c r="R99" s="1" t="s">
        <v>2390</v>
      </c>
      <c r="S99" s="1" t="s">
        <v>36</v>
      </c>
      <c r="T99" t="s">
        <v>4752</v>
      </c>
      <c r="U99" s="1"/>
      <c r="V99" s="1" t="s">
        <v>37</v>
      </c>
      <c r="W99" s="1" t="s">
        <v>2363</v>
      </c>
      <c r="X99" s="1" t="s">
        <v>3632</v>
      </c>
      <c r="Y99" s="1" t="s">
        <v>3648</v>
      </c>
      <c r="Z99" s="1" t="s">
        <v>3724</v>
      </c>
    </row>
    <row r="100" spans="1:26" ht="15" customHeight="1" x14ac:dyDescent="0.25">
      <c r="A100" s="1" t="s">
        <v>2423</v>
      </c>
      <c r="B100" s="1" t="s">
        <v>2356</v>
      </c>
      <c r="C100" s="1" t="s">
        <v>2357</v>
      </c>
      <c r="D100" s="1" t="s">
        <v>2358</v>
      </c>
      <c r="E100" s="1" t="s">
        <v>25</v>
      </c>
      <c r="F100" s="1" t="s">
        <v>42</v>
      </c>
      <c r="G100" s="1" t="s">
        <v>2424</v>
      </c>
      <c r="H100" s="1" t="s">
        <v>3406</v>
      </c>
      <c r="I100" s="1" t="s">
        <v>2425</v>
      </c>
      <c r="J100" s="1" t="s">
        <v>19</v>
      </c>
      <c r="K100" s="1" t="s">
        <v>2426</v>
      </c>
      <c r="L100" s="2" t="s">
        <v>2353</v>
      </c>
      <c r="M100" s="2" t="s">
        <v>2320</v>
      </c>
      <c r="N100" s="2" t="s">
        <v>2354</v>
      </c>
      <c r="O100" s="1" t="s">
        <v>21</v>
      </c>
      <c r="P100" s="1" t="s">
        <v>22</v>
      </c>
      <c r="Q100" s="1" t="s">
        <v>23</v>
      </c>
      <c r="R100" s="1" t="s">
        <v>2390</v>
      </c>
      <c r="S100" s="1" t="s">
        <v>36</v>
      </c>
      <c r="T100" t="s">
        <v>4753</v>
      </c>
      <c r="U100" s="1"/>
      <c r="V100" s="1" t="s">
        <v>37</v>
      </c>
      <c r="W100" s="1" t="s">
        <v>2363</v>
      </c>
      <c r="X100" s="1" t="s">
        <v>3632</v>
      </c>
      <c r="Y100" s="1" t="s">
        <v>3648</v>
      </c>
      <c r="Z100" s="1"/>
    </row>
    <row r="101" spans="1:26" ht="15" customHeight="1" x14ac:dyDescent="0.25">
      <c r="A101" s="1" t="s">
        <v>2427</v>
      </c>
      <c r="B101" s="1" t="s">
        <v>2356</v>
      </c>
      <c r="C101" s="1" t="s">
        <v>2357</v>
      </c>
      <c r="D101" s="1" t="s">
        <v>2358</v>
      </c>
      <c r="E101" s="1" t="s">
        <v>25</v>
      </c>
      <c r="F101" s="1" t="s">
        <v>42</v>
      </c>
      <c r="G101" s="1" t="s">
        <v>2428</v>
      </c>
      <c r="H101" s="1" t="s">
        <v>3406</v>
      </c>
      <c r="I101" s="1" t="s">
        <v>2429</v>
      </c>
      <c r="J101" s="1" t="s">
        <v>19</v>
      </c>
      <c r="K101" s="1" t="s">
        <v>2430</v>
      </c>
      <c r="L101" s="2" t="s">
        <v>2353</v>
      </c>
      <c r="M101" s="2" t="s">
        <v>2320</v>
      </c>
      <c r="N101" s="2" t="s">
        <v>2431</v>
      </c>
      <c r="O101" s="1" t="s">
        <v>21</v>
      </c>
      <c r="P101" s="1" t="s">
        <v>22</v>
      </c>
      <c r="Q101" s="1" t="s">
        <v>412</v>
      </c>
      <c r="R101" s="1" t="s">
        <v>24</v>
      </c>
      <c r="S101" s="1" t="s">
        <v>36</v>
      </c>
      <c r="T101" t="s">
        <v>4754</v>
      </c>
      <c r="U101" s="1"/>
      <c r="V101" s="1" t="s">
        <v>37</v>
      </c>
      <c r="W101" s="1" t="s">
        <v>2363</v>
      </c>
      <c r="X101" s="1" t="s">
        <v>3632</v>
      </c>
      <c r="Y101" s="1" t="s">
        <v>3628</v>
      </c>
      <c r="Z101" s="1"/>
    </row>
    <row r="102" spans="1:26" ht="15" customHeight="1" x14ac:dyDescent="0.25">
      <c r="A102" s="1" t="s">
        <v>2432</v>
      </c>
      <c r="B102" s="1" t="s">
        <v>2356</v>
      </c>
      <c r="C102" s="1" t="s">
        <v>2379</v>
      </c>
      <c r="D102" s="1" t="s">
        <v>2380</v>
      </c>
      <c r="E102" s="1" t="s">
        <v>25</v>
      </c>
      <c r="F102" s="1" t="s">
        <v>42</v>
      </c>
      <c r="G102" s="1" t="s">
        <v>2433</v>
      </c>
      <c r="H102" s="1" t="s">
        <v>3406</v>
      </c>
      <c r="I102" s="1" t="s">
        <v>2434</v>
      </c>
      <c r="J102" s="1" t="s">
        <v>19</v>
      </c>
      <c r="K102" s="1" t="s">
        <v>2435</v>
      </c>
      <c r="L102" s="2" t="s">
        <v>2353</v>
      </c>
      <c r="M102" s="2" t="s">
        <v>2320</v>
      </c>
      <c r="N102" s="2" t="s">
        <v>2436</v>
      </c>
      <c r="O102" s="1" t="s">
        <v>21</v>
      </c>
      <c r="P102" s="1" t="s">
        <v>22</v>
      </c>
      <c r="Q102" s="1" t="s">
        <v>23</v>
      </c>
      <c r="R102" s="1" t="s">
        <v>2437</v>
      </c>
      <c r="S102" s="1" t="s">
        <v>36</v>
      </c>
      <c r="T102" t="s">
        <v>4755</v>
      </c>
      <c r="U102" s="1"/>
      <c r="V102" s="1" t="s">
        <v>37</v>
      </c>
      <c r="W102" s="1" t="s">
        <v>2363</v>
      </c>
      <c r="X102" s="1" t="s">
        <v>3632</v>
      </c>
      <c r="Y102" s="1" t="s">
        <v>3699</v>
      </c>
      <c r="Z102" s="1"/>
    </row>
    <row r="103" spans="1:26" ht="15" customHeight="1" x14ac:dyDescent="0.25">
      <c r="A103" s="1" t="s">
        <v>2438</v>
      </c>
      <c r="B103" s="1" t="s">
        <v>2356</v>
      </c>
      <c r="C103" s="1" t="s">
        <v>2357</v>
      </c>
      <c r="D103" s="1" t="s">
        <v>2358</v>
      </c>
      <c r="E103" s="1" t="s">
        <v>25</v>
      </c>
      <c r="F103" s="1" t="s">
        <v>42</v>
      </c>
      <c r="G103" s="1" t="s">
        <v>2439</v>
      </c>
      <c r="H103" s="1" t="s">
        <v>3406</v>
      </c>
      <c r="I103" s="1" t="s">
        <v>2440</v>
      </c>
      <c r="J103" s="1" t="s">
        <v>19</v>
      </c>
      <c r="K103" s="1" t="s">
        <v>2441</v>
      </c>
      <c r="L103" s="2" t="s">
        <v>2353</v>
      </c>
      <c r="M103" s="2" t="s">
        <v>2320</v>
      </c>
      <c r="N103" s="2" t="s">
        <v>2354</v>
      </c>
      <c r="O103" s="1" t="s">
        <v>21</v>
      </c>
      <c r="P103" s="1" t="s">
        <v>22</v>
      </c>
      <c r="Q103" s="1" t="s">
        <v>23</v>
      </c>
      <c r="R103" s="1" t="s">
        <v>2390</v>
      </c>
      <c r="S103" s="1" t="s">
        <v>36</v>
      </c>
      <c r="T103" t="s">
        <v>4756</v>
      </c>
      <c r="U103" s="1"/>
      <c r="V103" s="1" t="s">
        <v>37</v>
      </c>
      <c r="W103" s="1" t="s">
        <v>2363</v>
      </c>
      <c r="X103" s="1" t="s">
        <v>3632</v>
      </c>
      <c r="Y103" s="1" t="s">
        <v>3648</v>
      </c>
      <c r="Z103" s="1"/>
    </row>
    <row r="104" spans="1:26" ht="15" customHeight="1" x14ac:dyDescent="0.25">
      <c r="A104" s="1" t="s">
        <v>2442</v>
      </c>
      <c r="B104" s="1" t="s">
        <v>2356</v>
      </c>
      <c r="C104" s="1" t="s">
        <v>2357</v>
      </c>
      <c r="D104" s="1" t="s">
        <v>2358</v>
      </c>
      <c r="E104" s="1" t="s">
        <v>25</v>
      </c>
      <c r="F104" s="1" t="s">
        <v>42</v>
      </c>
      <c r="G104" s="1" t="s">
        <v>2443</v>
      </c>
      <c r="H104" s="1" t="s">
        <v>3406</v>
      </c>
      <c r="I104" s="1" t="s">
        <v>2444</v>
      </c>
      <c r="J104" s="1" t="s">
        <v>19</v>
      </c>
      <c r="K104" s="1" t="s">
        <v>2445</v>
      </c>
      <c r="L104" s="2" t="s">
        <v>2353</v>
      </c>
      <c r="M104" s="2" t="s">
        <v>2320</v>
      </c>
      <c r="N104" s="2" t="s">
        <v>2446</v>
      </c>
      <c r="O104" s="1" t="s">
        <v>21</v>
      </c>
      <c r="P104" s="1" t="s">
        <v>22</v>
      </c>
      <c r="Q104" s="1" t="s">
        <v>23</v>
      </c>
      <c r="R104" s="1" t="s">
        <v>2447</v>
      </c>
      <c r="S104" s="1" t="s">
        <v>36</v>
      </c>
      <c r="T104" t="s">
        <v>4757</v>
      </c>
      <c r="U104" s="1"/>
      <c r="V104" s="1" t="s">
        <v>37</v>
      </c>
      <c r="W104" s="1" t="s">
        <v>2363</v>
      </c>
      <c r="X104" s="1" t="s">
        <v>3632</v>
      </c>
      <c r="Y104" s="1" t="s">
        <v>3648</v>
      </c>
      <c r="Z104" s="1"/>
    </row>
    <row r="105" spans="1:26" ht="15" customHeight="1" x14ac:dyDescent="0.25">
      <c r="A105" s="1" t="s">
        <v>2448</v>
      </c>
      <c r="B105" s="1" t="s">
        <v>2356</v>
      </c>
      <c r="C105" s="1" t="s">
        <v>2364</v>
      </c>
      <c r="D105" s="1" t="s">
        <v>2365</v>
      </c>
      <c r="E105" s="1" t="s">
        <v>25</v>
      </c>
      <c r="F105" s="1" t="s">
        <v>42</v>
      </c>
      <c r="G105" s="1" t="s">
        <v>2449</v>
      </c>
      <c r="H105" s="1" t="s">
        <v>3406</v>
      </c>
      <c r="I105" s="1" t="s">
        <v>2450</v>
      </c>
      <c r="J105" s="1" t="s">
        <v>19</v>
      </c>
      <c r="K105" s="1" t="s">
        <v>2451</v>
      </c>
      <c r="L105" s="2" t="s">
        <v>2353</v>
      </c>
      <c r="M105" s="2" t="s">
        <v>2320</v>
      </c>
      <c r="N105" s="2" t="s">
        <v>24</v>
      </c>
      <c r="O105" s="1" t="s">
        <v>21</v>
      </c>
      <c r="P105" s="1" t="s">
        <v>22</v>
      </c>
      <c r="Q105" s="1" t="s">
        <v>23</v>
      </c>
      <c r="R105" s="1" t="s">
        <v>2390</v>
      </c>
      <c r="S105" s="1" t="s">
        <v>36</v>
      </c>
      <c r="T105" t="s">
        <v>4758</v>
      </c>
      <c r="U105" s="1"/>
      <c r="V105" s="1" t="s">
        <v>37</v>
      </c>
      <c r="W105" s="1" t="s">
        <v>2363</v>
      </c>
      <c r="X105" s="1" t="s">
        <v>3632</v>
      </c>
      <c r="Y105" s="1" t="s">
        <v>3648</v>
      </c>
      <c r="Z105" s="1" t="s">
        <v>3724</v>
      </c>
    </row>
    <row r="106" spans="1:26" ht="15" customHeight="1" x14ac:dyDescent="0.25">
      <c r="A106" s="1" t="s">
        <v>2452</v>
      </c>
      <c r="B106" s="1" t="s">
        <v>2356</v>
      </c>
      <c r="C106" s="1" t="s">
        <v>2379</v>
      </c>
      <c r="D106" s="1" t="s">
        <v>2380</v>
      </c>
      <c r="E106" s="1" t="s">
        <v>25</v>
      </c>
      <c r="F106" s="1" t="s">
        <v>42</v>
      </c>
      <c r="G106" s="1" t="s">
        <v>2453</v>
      </c>
      <c r="H106" s="1" t="s">
        <v>3406</v>
      </c>
      <c r="I106" s="1" t="s">
        <v>2454</v>
      </c>
      <c r="J106" s="1" t="s">
        <v>19</v>
      </c>
      <c r="K106" s="1" t="s">
        <v>2455</v>
      </c>
      <c r="L106" s="2" t="s">
        <v>2353</v>
      </c>
      <c r="M106" s="2" t="s">
        <v>2320</v>
      </c>
      <c r="N106" s="2" t="s">
        <v>2376</v>
      </c>
      <c r="O106" s="1" t="s">
        <v>21</v>
      </c>
      <c r="P106" s="1" t="s">
        <v>22</v>
      </c>
      <c r="Q106" s="1" t="s">
        <v>23</v>
      </c>
      <c r="R106" s="1" t="s">
        <v>2456</v>
      </c>
      <c r="S106" s="1" t="s">
        <v>36</v>
      </c>
      <c r="T106" t="s">
        <v>4759</v>
      </c>
      <c r="U106" s="1"/>
      <c r="V106" s="1" t="s">
        <v>37</v>
      </c>
      <c r="W106" s="1" t="s">
        <v>2363</v>
      </c>
      <c r="X106" s="1" t="s">
        <v>3632</v>
      </c>
      <c r="Y106" s="1" t="s">
        <v>3648</v>
      </c>
      <c r="Z106" s="1" t="s">
        <v>3724</v>
      </c>
    </row>
    <row r="107" spans="1:26" ht="15" customHeight="1" x14ac:dyDescent="0.25">
      <c r="A107" s="1" t="s">
        <v>2457</v>
      </c>
      <c r="B107" s="1" t="s">
        <v>2356</v>
      </c>
      <c r="C107" s="1" t="s">
        <v>2462</v>
      </c>
      <c r="D107" s="1" t="s">
        <v>2463</v>
      </c>
      <c r="E107" s="1" t="s">
        <v>25</v>
      </c>
      <c r="F107" s="1" t="s">
        <v>42</v>
      </c>
      <c r="G107" s="1" t="s">
        <v>2458</v>
      </c>
      <c r="H107" s="1" t="s">
        <v>3406</v>
      </c>
      <c r="I107" s="1" t="s">
        <v>2459</v>
      </c>
      <c r="J107" s="1" t="s">
        <v>19</v>
      </c>
      <c r="K107" s="1" t="s">
        <v>2460</v>
      </c>
      <c r="L107" s="2" t="s">
        <v>2353</v>
      </c>
      <c r="M107" s="2" t="s">
        <v>2320</v>
      </c>
      <c r="N107" s="2" t="s">
        <v>2354</v>
      </c>
      <c r="O107" s="1" t="s">
        <v>21</v>
      </c>
      <c r="P107" s="1" t="s">
        <v>22</v>
      </c>
      <c r="Q107" s="1" t="s">
        <v>23</v>
      </c>
      <c r="R107" s="1" t="s">
        <v>2461</v>
      </c>
      <c r="S107" s="1" t="s">
        <v>36</v>
      </c>
      <c r="T107" s="8" t="s">
        <v>4595</v>
      </c>
      <c r="U107" s="1" t="s">
        <v>24</v>
      </c>
      <c r="V107" s="1" t="s">
        <v>37</v>
      </c>
      <c r="W107" s="28">
        <v>45698</v>
      </c>
      <c r="X107" s="1" t="s">
        <v>3632</v>
      </c>
      <c r="Y107" s="1" t="s">
        <v>3648</v>
      </c>
      <c r="Z107" s="1"/>
    </row>
    <row r="108" spans="1:26" ht="15" customHeight="1" x14ac:dyDescent="0.25">
      <c r="A108" s="1" t="s">
        <v>2464</v>
      </c>
      <c r="B108" s="1" t="s">
        <v>2356</v>
      </c>
      <c r="C108" s="1" t="s">
        <v>2379</v>
      </c>
      <c r="D108" s="1" t="s">
        <v>2380</v>
      </c>
      <c r="E108" s="1" t="s">
        <v>25</v>
      </c>
      <c r="F108" s="1" t="s">
        <v>42</v>
      </c>
      <c r="G108" s="1" t="s">
        <v>2465</v>
      </c>
      <c r="H108" s="1" t="s">
        <v>3406</v>
      </c>
      <c r="I108" s="1" t="s">
        <v>2466</v>
      </c>
      <c r="J108" s="1" t="s">
        <v>19</v>
      </c>
      <c r="K108" s="1" t="s">
        <v>2467</v>
      </c>
      <c r="L108" s="2" t="s">
        <v>2353</v>
      </c>
      <c r="M108" s="2" t="s">
        <v>2320</v>
      </c>
      <c r="N108" s="2" t="s">
        <v>2354</v>
      </c>
      <c r="O108" s="1" t="s">
        <v>21</v>
      </c>
      <c r="P108" s="1" t="s">
        <v>22</v>
      </c>
      <c r="Q108" s="1" t="s">
        <v>23</v>
      </c>
      <c r="R108" s="1" t="s">
        <v>2468</v>
      </c>
      <c r="S108" s="1" t="s">
        <v>36</v>
      </c>
      <c r="T108" t="s">
        <v>4760</v>
      </c>
      <c r="U108" s="1"/>
      <c r="V108" s="1" t="s">
        <v>37</v>
      </c>
      <c r="W108" s="1" t="s">
        <v>2363</v>
      </c>
      <c r="X108" s="1" t="s">
        <v>3632</v>
      </c>
      <c r="Y108" s="1" t="s">
        <v>3648</v>
      </c>
      <c r="Z108" s="1" t="s">
        <v>3724</v>
      </c>
    </row>
    <row r="109" spans="1:26" ht="15" customHeight="1" x14ac:dyDescent="0.25">
      <c r="A109" s="1" t="s">
        <v>2469</v>
      </c>
      <c r="B109" s="1" t="s">
        <v>2356</v>
      </c>
      <c r="C109" s="1" t="s">
        <v>2379</v>
      </c>
      <c r="D109" s="1" t="s">
        <v>2380</v>
      </c>
      <c r="E109" s="1" t="s">
        <v>25</v>
      </c>
      <c r="F109" s="1" t="s">
        <v>42</v>
      </c>
      <c r="G109" s="1" t="s">
        <v>2470</v>
      </c>
      <c r="H109" s="1" t="s">
        <v>3406</v>
      </c>
      <c r="I109" s="1" t="s">
        <v>2471</v>
      </c>
      <c r="J109" s="1" t="s">
        <v>19</v>
      </c>
      <c r="K109" s="1" t="s">
        <v>2472</v>
      </c>
      <c r="L109" s="2" t="s">
        <v>2353</v>
      </c>
      <c r="M109" s="2" t="s">
        <v>2320</v>
      </c>
      <c r="N109" s="2" t="s">
        <v>2376</v>
      </c>
      <c r="O109" s="1" t="s">
        <v>21</v>
      </c>
      <c r="P109" s="1" t="s">
        <v>22</v>
      </c>
      <c r="Q109" s="1" t="s">
        <v>23</v>
      </c>
      <c r="R109" s="1" t="s">
        <v>2473</v>
      </c>
      <c r="S109" s="1" t="s">
        <v>36</v>
      </c>
      <c r="T109" t="s">
        <v>4761</v>
      </c>
      <c r="U109" s="1"/>
      <c r="V109" s="1" t="s">
        <v>37</v>
      </c>
      <c r="W109" s="1" t="s">
        <v>2363</v>
      </c>
      <c r="X109" s="1" t="s">
        <v>3632</v>
      </c>
      <c r="Y109" s="1" t="s">
        <v>3699</v>
      </c>
      <c r="Z109" s="1" t="s">
        <v>3724</v>
      </c>
    </row>
    <row r="110" spans="1:26" ht="15" customHeight="1" x14ac:dyDescent="0.25">
      <c r="A110" s="1" t="s">
        <v>2474</v>
      </c>
      <c r="B110" s="1" t="s">
        <v>2356</v>
      </c>
      <c r="C110" s="1" t="s">
        <v>2370</v>
      </c>
      <c r="D110" s="1" t="s">
        <v>2371</v>
      </c>
      <c r="E110" s="1" t="s">
        <v>25</v>
      </c>
      <c r="F110" s="1" t="s">
        <v>42</v>
      </c>
      <c r="G110" s="1" t="s">
        <v>2475</v>
      </c>
      <c r="H110" s="1" t="s">
        <v>3406</v>
      </c>
      <c r="I110" s="1" t="s">
        <v>2476</v>
      </c>
      <c r="J110" s="1" t="s">
        <v>19</v>
      </c>
      <c r="K110" s="1" t="s">
        <v>2477</v>
      </c>
      <c r="L110" s="2" t="s">
        <v>2353</v>
      </c>
      <c r="M110" s="2" t="s">
        <v>2320</v>
      </c>
      <c r="N110" s="2" t="s">
        <v>24</v>
      </c>
      <c r="O110" s="1" t="s">
        <v>21</v>
      </c>
      <c r="P110" s="1" t="s">
        <v>22</v>
      </c>
      <c r="Q110" s="1" t="s">
        <v>23</v>
      </c>
      <c r="R110" s="1" t="s">
        <v>2478</v>
      </c>
      <c r="S110" s="1" t="s">
        <v>36</v>
      </c>
      <c r="T110" t="s">
        <v>4762</v>
      </c>
      <c r="U110" s="1"/>
      <c r="V110" s="1" t="s">
        <v>37</v>
      </c>
      <c r="W110" s="1" t="s">
        <v>2363</v>
      </c>
      <c r="X110" s="1" t="s">
        <v>3632</v>
      </c>
      <c r="Y110" s="1" t="s">
        <v>3648</v>
      </c>
      <c r="Z110" s="1" t="s">
        <v>3724</v>
      </c>
    </row>
    <row r="111" spans="1:26" ht="15" customHeight="1" x14ac:dyDescent="0.25">
      <c r="A111" s="1" t="s">
        <v>2479</v>
      </c>
      <c r="B111" s="1" t="s">
        <v>2356</v>
      </c>
      <c r="C111" s="1" t="s">
        <v>2370</v>
      </c>
      <c r="D111" s="1" t="s">
        <v>2371</v>
      </c>
      <c r="E111" s="1" t="s">
        <v>25</v>
      </c>
      <c r="F111" s="1" t="s">
        <v>42</v>
      </c>
      <c r="G111" s="1" t="s">
        <v>2480</v>
      </c>
      <c r="H111" s="1" t="s">
        <v>3406</v>
      </c>
      <c r="I111" s="1" t="s">
        <v>2481</v>
      </c>
      <c r="J111" s="1" t="s">
        <v>19</v>
      </c>
      <c r="K111" s="1" t="s">
        <v>2482</v>
      </c>
      <c r="L111" s="2" t="s">
        <v>2353</v>
      </c>
      <c r="M111" s="2" t="s">
        <v>2320</v>
      </c>
      <c r="N111" s="2" t="s">
        <v>24</v>
      </c>
      <c r="O111" s="1" t="s">
        <v>21</v>
      </c>
      <c r="P111" s="1" t="s">
        <v>22</v>
      </c>
      <c r="Q111" s="1" t="s">
        <v>23</v>
      </c>
      <c r="R111" s="1" t="s">
        <v>2483</v>
      </c>
      <c r="S111" s="1" t="s">
        <v>36</v>
      </c>
      <c r="T111" t="s">
        <v>4763</v>
      </c>
      <c r="U111" s="1"/>
      <c r="V111" s="1" t="s">
        <v>37</v>
      </c>
      <c r="W111" s="1" t="s">
        <v>2363</v>
      </c>
      <c r="X111" s="1" t="s">
        <v>3632</v>
      </c>
      <c r="Y111" s="1" t="s">
        <v>3648</v>
      </c>
      <c r="Z111" s="1" t="s">
        <v>3724</v>
      </c>
    </row>
    <row r="112" spans="1:26" ht="15" customHeight="1" x14ac:dyDescent="0.25">
      <c r="A112" s="1" t="s">
        <v>2484</v>
      </c>
      <c r="B112" s="1" t="s">
        <v>2356</v>
      </c>
      <c r="C112" s="1" t="s">
        <v>2370</v>
      </c>
      <c r="D112" s="1" t="s">
        <v>2371</v>
      </c>
      <c r="E112" s="1" t="s">
        <v>25</v>
      </c>
      <c r="F112" s="1" t="s">
        <v>42</v>
      </c>
      <c r="G112" s="1" t="s">
        <v>2485</v>
      </c>
      <c r="H112" s="1" t="s">
        <v>3406</v>
      </c>
      <c r="I112" s="1" t="s">
        <v>2486</v>
      </c>
      <c r="J112" s="1" t="s">
        <v>19</v>
      </c>
      <c r="K112" s="1" t="s">
        <v>2487</v>
      </c>
      <c r="L112" s="2" t="s">
        <v>2353</v>
      </c>
      <c r="M112" s="2" t="s">
        <v>2320</v>
      </c>
      <c r="N112" s="2" t="s">
        <v>2376</v>
      </c>
      <c r="O112" s="1" t="s">
        <v>21</v>
      </c>
      <c r="P112" s="1" t="s">
        <v>22</v>
      </c>
      <c r="Q112" s="1" t="s">
        <v>23</v>
      </c>
      <c r="R112" s="1" t="s">
        <v>2488</v>
      </c>
      <c r="S112" s="1" t="s">
        <v>36</v>
      </c>
      <c r="T112" t="s">
        <v>4764</v>
      </c>
      <c r="U112" s="1"/>
      <c r="V112" s="1" t="s">
        <v>37</v>
      </c>
      <c r="W112" s="1" t="s">
        <v>2363</v>
      </c>
      <c r="X112" s="1" t="s">
        <v>3632</v>
      </c>
      <c r="Y112" s="1" t="s">
        <v>3623</v>
      </c>
      <c r="Z112" s="1"/>
    </row>
    <row r="113" spans="1:26" ht="15" customHeight="1" x14ac:dyDescent="0.25">
      <c r="A113" s="3" t="s">
        <v>3179</v>
      </c>
      <c r="B113" s="3" t="s">
        <v>2356</v>
      </c>
      <c r="C113" s="3" t="s">
        <v>3248</v>
      </c>
      <c r="D113" s="3" t="s">
        <v>3249</v>
      </c>
      <c r="E113" s="3" t="s">
        <v>3198</v>
      </c>
      <c r="F113" s="3" t="s">
        <v>42</v>
      </c>
      <c r="G113" s="3" t="s">
        <v>3385</v>
      </c>
      <c r="H113" s="3" t="s">
        <v>3407</v>
      </c>
      <c r="I113" s="3" t="s">
        <v>3535</v>
      </c>
      <c r="J113" s="3" t="s">
        <v>19</v>
      </c>
      <c r="K113" s="3" t="s">
        <v>3536</v>
      </c>
      <c r="L113" s="6" t="s">
        <v>2353</v>
      </c>
      <c r="M113" s="6" t="s">
        <v>2320</v>
      </c>
      <c r="N113" s="6" t="s">
        <v>24</v>
      </c>
      <c r="O113" s="3" t="s">
        <v>21</v>
      </c>
      <c r="P113" s="3" t="s">
        <v>22</v>
      </c>
      <c r="Q113" s="3" t="s">
        <v>23</v>
      </c>
      <c r="R113" s="1" t="s">
        <v>3803</v>
      </c>
      <c r="S113" s="1" t="s">
        <v>36</v>
      </c>
      <c r="T113" t="s">
        <v>4765</v>
      </c>
      <c r="U113" s="1"/>
      <c r="V113" s="1" t="s">
        <v>37</v>
      </c>
      <c r="W113" s="1" t="s">
        <v>64</v>
      </c>
      <c r="X113" s="1" t="s">
        <v>3632</v>
      </c>
      <c r="Y113" s="1" t="s">
        <v>3669</v>
      </c>
      <c r="Z113" s="1" t="s">
        <v>3633</v>
      </c>
    </row>
    <row r="114" spans="1:26" ht="15" customHeight="1" x14ac:dyDescent="0.25">
      <c r="A114" s="3" t="s">
        <v>3180</v>
      </c>
      <c r="B114" s="3" t="s">
        <v>2356</v>
      </c>
      <c r="C114" s="3" t="s">
        <v>3250</v>
      </c>
      <c r="D114" s="3" t="s">
        <v>3251</v>
      </c>
      <c r="E114" s="3" t="s">
        <v>3198</v>
      </c>
      <c r="F114" s="3" t="s">
        <v>42</v>
      </c>
      <c r="G114" s="3" t="s">
        <v>3386</v>
      </c>
      <c r="H114" s="1" t="s">
        <v>3406</v>
      </c>
      <c r="I114" s="3" t="s">
        <v>3537</v>
      </c>
      <c r="J114" s="3" t="s">
        <v>19</v>
      </c>
      <c r="K114" s="3" t="s">
        <v>3538</v>
      </c>
      <c r="L114" s="6" t="s">
        <v>2353</v>
      </c>
      <c r="M114" s="6" t="s">
        <v>2320</v>
      </c>
      <c r="N114" s="6" t="s">
        <v>24</v>
      </c>
      <c r="O114" s="3" t="s">
        <v>21</v>
      </c>
      <c r="P114" s="3" t="s">
        <v>22</v>
      </c>
      <c r="Q114" s="3" t="s">
        <v>23</v>
      </c>
      <c r="R114" s="1" t="s">
        <v>3581</v>
      </c>
      <c r="S114" s="1" t="s">
        <v>36</v>
      </c>
      <c r="T114" t="s">
        <v>4766</v>
      </c>
      <c r="U114" s="1"/>
      <c r="V114" s="1" t="s">
        <v>37</v>
      </c>
      <c r="W114" s="1" t="s">
        <v>64</v>
      </c>
      <c r="X114" s="1" t="s">
        <v>3804</v>
      </c>
      <c r="Y114" s="1" t="s">
        <v>3648</v>
      </c>
      <c r="Z114" s="1" t="s">
        <v>3805</v>
      </c>
    </row>
    <row r="115" spans="1:26" ht="15" customHeight="1" x14ac:dyDescent="0.25">
      <c r="A115" s="3" t="s">
        <v>3181</v>
      </c>
      <c r="B115" s="3" t="s">
        <v>2356</v>
      </c>
      <c r="C115" s="3" t="s">
        <v>3250</v>
      </c>
      <c r="D115" s="3" t="s">
        <v>3251</v>
      </c>
      <c r="E115" s="3" t="s">
        <v>3198</v>
      </c>
      <c r="F115" s="3" t="s">
        <v>42</v>
      </c>
      <c r="G115" s="3" t="s">
        <v>3387</v>
      </c>
      <c r="H115" s="1" t="s">
        <v>3406</v>
      </c>
      <c r="I115" s="3" t="s">
        <v>3539</v>
      </c>
      <c r="J115" s="3" t="s">
        <v>19</v>
      </c>
      <c r="K115" s="3" t="s">
        <v>3540</v>
      </c>
      <c r="L115" s="6" t="s">
        <v>2353</v>
      </c>
      <c r="M115" s="6" t="s">
        <v>2320</v>
      </c>
      <c r="N115" s="6" t="s">
        <v>24</v>
      </c>
      <c r="O115" s="3" t="s">
        <v>21</v>
      </c>
      <c r="P115" s="3" t="s">
        <v>22</v>
      </c>
      <c r="Q115" s="3" t="s">
        <v>23</v>
      </c>
      <c r="R115" s="1" t="s">
        <v>3581</v>
      </c>
      <c r="S115" s="1" t="s">
        <v>36</v>
      </c>
      <c r="T115" t="s">
        <v>4767</v>
      </c>
      <c r="U115" s="1"/>
      <c r="V115" s="1" t="s">
        <v>37</v>
      </c>
      <c r="W115" s="1" t="s">
        <v>64</v>
      </c>
      <c r="X115" s="1" t="s">
        <v>3804</v>
      </c>
      <c r="Y115" s="1" t="s">
        <v>3623</v>
      </c>
      <c r="Z115" s="1"/>
    </row>
    <row r="116" spans="1:26" ht="15" customHeight="1" x14ac:dyDescent="0.25">
      <c r="A116" s="3" t="s">
        <v>3182</v>
      </c>
      <c r="B116" s="3" t="s">
        <v>2356</v>
      </c>
      <c r="C116" s="3" t="s">
        <v>3250</v>
      </c>
      <c r="D116" s="3" t="s">
        <v>3251</v>
      </c>
      <c r="E116" s="3" t="s">
        <v>3198</v>
      </c>
      <c r="F116" s="3" t="s">
        <v>42</v>
      </c>
      <c r="G116" s="3" t="s">
        <v>3388</v>
      </c>
      <c r="H116" s="1" t="s">
        <v>3406</v>
      </c>
      <c r="I116" s="3" t="s">
        <v>3541</v>
      </c>
      <c r="J116" s="3" t="s">
        <v>19</v>
      </c>
      <c r="K116" s="3" t="s">
        <v>3540</v>
      </c>
      <c r="L116" s="6" t="s">
        <v>2353</v>
      </c>
      <c r="M116" s="6" t="s">
        <v>2320</v>
      </c>
      <c r="N116" s="6" t="s">
        <v>24</v>
      </c>
      <c r="O116" s="3" t="s">
        <v>21</v>
      </c>
      <c r="P116" s="3" t="s">
        <v>22</v>
      </c>
      <c r="Q116" s="3" t="s">
        <v>23</v>
      </c>
      <c r="R116" s="1" t="s">
        <v>3581</v>
      </c>
      <c r="S116" s="1" t="s">
        <v>36</v>
      </c>
      <c r="T116" t="s">
        <v>4768</v>
      </c>
      <c r="U116" s="1"/>
      <c r="V116" s="1" t="s">
        <v>37</v>
      </c>
      <c r="W116" s="1" t="s">
        <v>64</v>
      </c>
      <c r="X116" s="1" t="s">
        <v>3804</v>
      </c>
      <c r="Y116" s="1" t="s">
        <v>3648</v>
      </c>
      <c r="Z116" s="1" t="s">
        <v>3805</v>
      </c>
    </row>
    <row r="117" spans="1:26" ht="15" customHeight="1" x14ac:dyDescent="0.25">
      <c r="A117" s="3" t="s">
        <v>3183</v>
      </c>
      <c r="B117" s="3" t="s">
        <v>2356</v>
      </c>
      <c r="C117" s="3" t="s">
        <v>3250</v>
      </c>
      <c r="D117" s="3" t="s">
        <v>3251</v>
      </c>
      <c r="E117" s="3" t="s">
        <v>3198</v>
      </c>
      <c r="F117" s="3" t="s">
        <v>42</v>
      </c>
      <c r="G117" s="3" t="s">
        <v>3389</v>
      </c>
      <c r="H117" s="1" t="s">
        <v>3406</v>
      </c>
      <c r="I117" s="3" t="s">
        <v>3542</v>
      </c>
      <c r="J117" s="3" t="s">
        <v>19</v>
      </c>
      <c r="K117" s="3" t="s">
        <v>3543</v>
      </c>
      <c r="L117" s="6" t="s">
        <v>2353</v>
      </c>
      <c r="M117" s="6" t="s">
        <v>2320</v>
      </c>
      <c r="N117" s="6" t="s">
        <v>2376</v>
      </c>
      <c r="O117" s="3" t="s">
        <v>21</v>
      </c>
      <c r="P117" s="3" t="s">
        <v>22</v>
      </c>
      <c r="Q117" s="3" t="s">
        <v>23</v>
      </c>
      <c r="R117" s="1" t="s">
        <v>3806</v>
      </c>
      <c r="S117" s="1" t="s">
        <v>36</v>
      </c>
      <c r="T117" t="s">
        <v>4769</v>
      </c>
      <c r="U117" s="1"/>
      <c r="V117" s="1" t="s">
        <v>37</v>
      </c>
      <c r="W117" s="1" t="s">
        <v>64</v>
      </c>
      <c r="X117" s="1" t="s">
        <v>3804</v>
      </c>
      <c r="Y117" s="1" t="s">
        <v>3648</v>
      </c>
      <c r="Z117" s="1" t="s">
        <v>3805</v>
      </c>
    </row>
    <row r="118" spans="1:26" ht="15" customHeight="1" x14ac:dyDescent="0.25">
      <c r="A118" s="3" t="s">
        <v>3184</v>
      </c>
      <c r="B118" s="3" t="s">
        <v>2356</v>
      </c>
      <c r="C118" s="3" t="s">
        <v>3252</v>
      </c>
      <c r="D118" s="3" t="s">
        <v>3253</v>
      </c>
      <c r="E118" s="3" t="s">
        <v>3198</v>
      </c>
      <c r="F118" s="3" t="s">
        <v>42</v>
      </c>
      <c r="G118" s="3" t="s">
        <v>3390</v>
      </c>
      <c r="H118" s="1" t="s">
        <v>3406</v>
      </c>
      <c r="I118" s="3" t="s">
        <v>3544</v>
      </c>
      <c r="J118" s="3" t="s">
        <v>19</v>
      </c>
      <c r="K118" s="3" t="s">
        <v>3545</v>
      </c>
      <c r="L118" s="6" t="s">
        <v>2353</v>
      </c>
      <c r="M118" s="6" t="s">
        <v>2320</v>
      </c>
      <c r="N118" s="6" t="s">
        <v>24</v>
      </c>
      <c r="O118" s="3" t="s">
        <v>21</v>
      </c>
      <c r="P118" s="3" t="s">
        <v>22</v>
      </c>
      <c r="Q118" s="3" t="s">
        <v>23</v>
      </c>
      <c r="R118" s="1" t="s">
        <v>3581</v>
      </c>
      <c r="S118" s="1" t="s">
        <v>36</v>
      </c>
      <c r="T118" t="s">
        <v>4770</v>
      </c>
      <c r="U118" s="1"/>
      <c r="V118" s="1" t="s">
        <v>37</v>
      </c>
      <c r="W118" s="1" t="s">
        <v>64</v>
      </c>
      <c r="X118" s="1" t="s">
        <v>3804</v>
      </c>
      <c r="Y118" s="1" t="s">
        <v>3623</v>
      </c>
      <c r="Z118" s="1"/>
    </row>
    <row r="119" spans="1:26" ht="15" customHeight="1" x14ac:dyDescent="0.25">
      <c r="A119" s="3" t="s">
        <v>3185</v>
      </c>
      <c r="B119" s="3" t="s">
        <v>2356</v>
      </c>
      <c r="C119" s="3" t="s">
        <v>3254</v>
      </c>
      <c r="D119" s="3" t="s">
        <v>3255</v>
      </c>
      <c r="E119" s="3" t="s">
        <v>3198</v>
      </c>
      <c r="F119" s="3" t="s">
        <v>42</v>
      </c>
      <c r="G119" s="3" t="s">
        <v>3391</v>
      </c>
      <c r="H119" s="1" t="s">
        <v>3406</v>
      </c>
      <c r="I119" s="3" t="s">
        <v>3546</v>
      </c>
      <c r="J119" s="3" t="s">
        <v>19</v>
      </c>
      <c r="K119" s="3" t="s">
        <v>3547</v>
      </c>
      <c r="L119" s="6" t="s">
        <v>2353</v>
      </c>
      <c r="M119" s="6" t="s">
        <v>2320</v>
      </c>
      <c r="N119" s="6" t="s">
        <v>24</v>
      </c>
      <c r="O119" s="3" t="s">
        <v>21</v>
      </c>
      <c r="P119" s="3" t="s">
        <v>22</v>
      </c>
      <c r="Q119" s="3" t="s">
        <v>23</v>
      </c>
      <c r="R119" s="1" t="s">
        <v>3807</v>
      </c>
      <c r="S119" s="1" t="s">
        <v>36</v>
      </c>
      <c r="T119" t="s">
        <v>4771</v>
      </c>
      <c r="U119" s="1"/>
      <c r="V119" s="1" t="s">
        <v>37</v>
      </c>
      <c r="W119" s="1" t="s">
        <v>64</v>
      </c>
      <c r="X119" s="1" t="s">
        <v>3804</v>
      </c>
      <c r="Y119" s="1" t="s">
        <v>3648</v>
      </c>
      <c r="Z119" s="1"/>
    </row>
    <row r="120" spans="1:26" ht="15" customHeight="1" x14ac:dyDescent="0.25">
      <c r="A120" s="3" t="s">
        <v>3186</v>
      </c>
      <c r="B120" s="3" t="s">
        <v>2356</v>
      </c>
      <c r="C120" s="3" t="s">
        <v>3256</v>
      </c>
      <c r="D120" s="3" t="s">
        <v>3257</v>
      </c>
      <c r="E120" s="3" t="s">
        <v>3198</v>
      </c>
      <c r="F120" s="3" t="s">
        <v>42</v>
      </c>
      <c r="G120" s="3" t="s">
        <v>3392</v>
      </c>
      <c r="H120" s="1" t="s">
        <v>3406</v>
      </c>
      <c r="I120" s="3" t="s">
        <v>3548</v>
      </c>
      <c r="J120" s="3" t="s">
        <v>19</v>
      </c>
      <c r="K120" s="3" t="s">
        <v>3549</v>
      </c>
      <c r="L120" s="6" t="s">
        <v>2353</v>
      </c>
      <c r="M120" s="6" t="s">
        <v>2320</v>
      </c>
      <c r="N120" s="6" t="s">
        <v>3550</v>
      </c>
      <c r="O120" s="3" t="s">
        <v>21</v>
      </c>
      <c r="P120" s="3" t="s">
        <v>22</v>
      </c>
      <c r="Q120" s="3" t="s">
        <v>23</v>
      </c>
      <c r="R120" s="1" t="s">
        <v>3808</v>
      </c>
      <c r="S120" s="1" t="s">
        <v>36</v>
      </c>
      <c r="T120" t="s">
        <v>4772</v>
      </c>
      <c r="U120" s="1"/>
      <c r="V120" s="1" t="s">
        <v>37</v>
      </c>
      <c r="W120" s="1" t="s">
        <v>64</v>
      </c>
      <c r="X120" s="1" t="s">
        <v>3632</v>
      </c>
      <c r="Y120" s="1" t="s">
        <v>3623</v>
      </c>
      <c r="Z120" s="1"/>
    </row>
    <row r="121" spans="1:26" ht="15" customHeight="1" x14ac:dyDescent="0.25">
      <c r="A121" s="3" t="s">
        <v>3187</v>
      </c>
      <c r="B121" s="3" t="s">
        <v>2356</v>
      </c>
      <c r="C121" s="3" t="s">
        <v>3256</v>
      </c>
      <c r="D121" s="3" t="s">
        <v>3257</v>
      </c>
      <c r="E121" s="3" t="s">
        <v>3198</v>
      </c>
      <c r="F121" s="3" t="s">
        <v>42</v>
      </c>
      <c r="G121" s="3" t="s">
        <v>3393</v>
      </c>
      <c r="H121" s="1" t="s">
        <v>3406</v>
      </c>
      <c r="I121" s="3" t="s">
        <v>3551</v>
      </c>
      <c r="J121" s="3" t="s">
        <v>19</v>
      </c>
      <c r="K121" s="3" t="s">
        <v>3552</v>
      </c>
      <c r="L121" s="6" t="s">
        <v>2353</v>
      </c>
      <c r="M121" s="6" t="s">
        <v>2320</v>
      </c>
      <c r="N121" s="6" t="s">
        <v>3550</v>
      </c>
      <c r="O121" s="3" t="s">
        <v>21</v>
      </c>
      <c r="P121" s="3" t="s">
        <v>22</v>
      </c>
      <c r="Q121" s="3" t="s">
        <v>23</v>
      </c>
      <c r="R121" s="1" t="s">
        <v>3809</v>
      </c>
      <c r="S121" s="1" t="s">
        <v>36</v>
      </c>
      <c r="T121" t="s">
        <v>4772</v>
      </c>
      <c r="U121" s="1"/>
      <c r="V121" s="1" t="s">
        <v>37</v>
      </c>
      <c r="W121" s="1" t="s">
        <v>64</v>
      </c>
      <c r="X121" s="1" t="s">
        <v>3632</v>
      </c>
      <c r="Y121" s="1" t="s">
        <v>3623</v>
      </c>
      <c r="Z121" s="1"/>
    </row>
    <row r="122" spans="1:26" ht="15" customHeight="1" x14ac:dyDescent="0.25">
      <c r="A122" s="1" t="s">
        <v>641</v>
      </c>
      <c r="B122" s="1" t="s">
        <v>651</v>
      </c>
      <c r="C122" s="1" t="s">
        <v>652</v>
      </c>
      <c r="D122" s="1" t="s">
        <v>653</v>
      </c>
      <c r="E122" s="1" t="s">
        <v>25</v>
      </c>
      <c r="F122" s="1" t="s">
        <v>42</v>
      </c>
      <c r="G122" s="1" t="s">
        <v>642</v>
      </c>
      <c r="H122" s="1" t="s">
        <v>3407</v>
      </c>
      <c r="I122" s="1" t="s">
        <v>643</v>
      </c>
      <c r="J122" s="1" t="s">
        <v>19</v>
      </c>
      <c r="K122" s="1" t="s">
        <v>644</v>
      </c>
      <c r="L122" s="2" t="s">
        <v>645</v>
      </c>
      <c r="M122" s="2" t="s">
        <v>274</v>
      </c>
      <c r="N122" s="2" t="s">
        <v>646</v>
      </c>
      <c r="O122" s="1" t="s">
        <v>647</v>
      </c>
      <c r="P122" s="1" t="s">
        <v>22</v>
      </c>
      <c r="Q122" s="1" t="s">
        <v>23</v>
      </c>
      <c r="R122" s="1" t="s">
        <v>648</v>
      </c>
      <c r="S122" s="1" t="s">
        <v>36</v>
      </c>
      <c r="T122" s="1" t="s">
        <v>649</v>
      </c>
      <c r="U122" s="1" t="s">
        <v>24</v>
      </c>
      <c r="V122" s="1" t="s">
        <v>37</v>
      </c>
      <c r="W122" s="1" t="s">
        <v>650</v>
      </c>
      <c r="X122" s="1" t="s">
        <v>3623</v>
      </c>
      <c r="Y122" s="1" t="s">
        <v>3623</v>
      </c>
      <c r="Z122" s="1"/>
    </row>
    <row r="123" spans="1:26" ht="15" customHeight="1" x14ac:dyDescent="0.25">
      <c r="A123" s="1" t="s">
        <v>654</v>
      </c>
      <c r="B123" s="1" t="s">
        <v>651</v>
      </c>
      <c r="C123" s="1" t="s">
        <v>661</v>
      </c>
      <c r="D123" s="1" t="s">
        <v>662</v>
      </c>
      <c r="E123" s="1" t="s">
        <v>25</v>
      </c>
      <c r="F123" s="1" t="s">
        <v>42</v>
      </c>
      <c r="G123" s="1" t="s">
        <v>655</v>
      </c>
      <c r="H123" s="1" t="s">
        <v>3405</v>
      </c>
      <c r="I123" s="1" t="s">
        <v>656</v>
      </c>
      <c r="J123" s="1" t="s">
        <v>19</v>
      </c>
      <c r="K123" s="1" t="s">
        <v>657</v>
      </c>
      <c r="L123" s="2" t="s">
        <v>658</v>
      </c>
      <c r="M123" s="2" t="s">
        <v>274</v>
      </c>
      <c r="N123" s="2" t="s">
        <v>646</v>
      </c>
      <c r="O123" s="1" t="s">
        <v>647</v>
      </c>
      <c r="P123" s="1" t="s">
        <v>22</v>
      </c>
      <c r="Q123" s="1" t="s">
        <v>23</v>
      </c>
      <c r="R123" s="1" t="s">
        <v>659</v>
      </c>
      <c r="S123" s="1" t="s">
        <v>36</v>
      </c>
      <c r="T123" s="1" t="s">
        <v>660</v>
      </c>
      <c r="U123" s="1" t="s">
        <v>24</v>
      </c>
      <c r="V123" s="1" t="s">
        <v>37</v>
      </c>
      <c r="W123" s="1" t="s">
        <v>650</v>
      </c>
      <c r="X123" s="1" t="s">
        <v>3623</v>
      </c>
      <c r="Y123" s="1" t="s">
        <v>3623</v>
      </c>
      <c r="Z123" s="1"/>
    </row>
    <row r="124" spans="1:26" ht="15" customHeight="1" x14ac:dyDescent="0.25">
      <c r="A124" s="1" t="s">
        <v>663</v>
      </c>
      <c r="B124" s="1" t="s">
        <v>651</v>
      </c>
      <c r="C124" s="1" t="s">
        <v>668</v>
      </c>
      <c r="D124" s="1" t="s">
        <v>669</v>
      </c>
      <c r="E124" s="1" t="s">
        <v>25</v>
      </c>
      <c r="F124" s="1" t="s">
        <v>42</v>
      </c>
      <c r="G124" s="1" t="s">
        <v>664</v>
      </c>
      <c r="H124" s="1" t="s">
        <v>3405</v>
      </c>
      <c r="I124" s="1" t="s">
        <v>665</v>
      </c>
      <c r="J124" s="1" t="s">
        <v>19</v>
      </c>
      <c r="K124" s="1" t="s">
        <v>644</v>
      </c>
      <c r="L124" s="2" t="s">
        <v>645</v>
      </c>
      <c r="M124" s="2" t="s">
        <v>274</v>
      </c>
      <c r="N124" s="2" t="s">
        <v>646</v>
      </c>
      <c r="O124" s="1" t="s">
        <v>647</v>
      </c>
      <c r="P124" s="1" t="s">
        <v>22</v>
      </c>
      <c r="Q124" s="1" t="s">
        <v>23</v>
      </c>
      <c r="R124" s="1" t="s">
        <v>666</v>
      </c>
      <c r="S124" s="1" t="s">
        <v>36</v>
      </c>
      <c r="T124" s="1" t="s">
        <v>667</v>
      </c>
      <c r="U124" s="1" t="s">
        <v>24</v>
      </c>
      <c r="V124" s="1" t="s">
        <v>37</v>
      </c>
      <c r="W124" s="1" t="s">
        <v>650</v>
      </c>
      <c r="X124" s="1" t="s">
        <v>3623</v>
      </c>
      <c r="Y124" s="1" t="s">
        <v>3623</v>
      </c>
      <c r="Z124" s="1"/>
    </row>
    <row r="125" spans="1:26" ht="15" customHeight="1" x14ac:dyDescent="0.25">
      <c r="A125" s="1" t="s">
        <v>670</v>
      </c>
      <c r="B125" s="1" t="s">
        <v>651</v>
      </c>
      <c r="C125" s="1" t="s">
        <v>661</v>
      </c>
      <c r="D125" s="1" t="s">
        <v>662</v>
      </c>
      <c r="E125" s="1" t="s">
        <v>25</v>
      </c>
      <c r="F125" s="1" t="s">
        <v>42</v>
      </c>
      <c r="G125" s="1" t="s">
        <v>671</v>
      </c>
      <c r="H125" s="1" t="s">
        <v>3406</v>
      </c>
      <c r="I125" s="1" t="s">
        <v>672</v>
      </c>
      <c r="J125" s="1" t="s">
        <v>19</v>
      </c>
      <c r="K125" s="1" t="s">
        <v>673</v>
      </c>
      <c r="L125" s="2" t="s">
        <v>658</v>
      </c>
      <c r="M125" s="2" t="s">
        <v>274</v>
      </c>
      <c r="N125" s="2" t="s">
        <v>646</v>
      </c>
      <c r="O125" s="1" t="s">
        <v>647</v>
      </c>
      <c r="P125" s="1" t="s">
        <v>22</v>
      </c>
      <c r="Q125" s="1" t="s">
        <v>23</v>
      </c>
      <c r="R125" s="1" t="s">
        <v>674</v>
      </c>
      <c r="S125" s="1" t="s">
        <v>36</v>
      </c>
      <c r="T125" s="1" t="s">
        <v>675</v>
      </c>
      <c r="U125" s="1" t="s">
        <v>24</v>
      </c>
      <c r="V125" s="1" t="s">
        <v>37</v>
      </c>
      <c r="W125" s="1" t="s">
        <v>650</v>
      </c>
      <c r="X125" s="1" t="s">
        <v>3623</v>
      </c>
      <c r="Y125" s="1" t="s">
        <v>3623</v>
      </c>
      <c r="Z125" s="1"/>
    </row>
    <row r="126" spans="1:26" ht="15" customHeight="1" x14ac:dyDescent="0.25">
      <c r="A126" s="1" t="s">
        <v>676</v>
      </c>
      <c r="B126" s="1" t="s">
        <v>651</v>
      </c>
      <c r="C126" s="1" t="s">
        <v>661</v>
      </c>
      <c r="D126" s="1" t="s">
        <v>662</v>
      </c>
      <c r="E126" s="1" t="s">
        <v>25</v>
      </c>
      <c r="F126" s="1" t="s">
        <v>42</v>
      </c>
      <c r="G126" s="1" t="s">
        <v>677</v>
      </c>
      <c r="H126" s="1" t="s">
        <v>3406</v>
      </c>
      <c r="I126" s="1" t="s">
        <v>678</v>
      </c>
      <c r="J126" s="1" t="s">
        <v>19</v>
      </c>
      <c r="K126" s="1" t="s">
        <v>679</v>
      </c>
      <c r="L126" s="2" t="s">
        <v>658</v>
      </c>
      <c r="M126" s="2" t="s">
        <v>274</v>
      </c>
      <c r="N126" s="2" t="s">
        <v>646</v>
      </c>
      <c r="O126" s="1" t="s">
        <v>647</v>
      </c>
      <c r="P126" s="1" t="s">
        <v>22</v>
      </c>
      <c r="Q126" s="1" t="s">
        <v>23</v>
      </c>
      <c r="R126" s="1" t="s">
        <v>680</v>
      </c>
      <c r="S126" s="1" t="s">
        <v>36</v>
      </c>
      <c r="T126" s="1" t="s">
        <v>681</v>
      </c>
      <c r="U126" s="1" t="s">
        <v>24</v>
      </c>
      <c r="V126" s="1" t="s">
        <v>37</v>
      </c>
      <c r="W126" s="1" t="s">
        <v>650</v>
      </c>
      <c r="X126" s="1" t="s">
        <v>3623</v>
      </c>
      <c r="Y126" s="1" t="s">
        <v>3623</v>
      </c>
      <c r="Z126" s="1"/>
    </row>
    <row r="127" spans="1:26" ht="15" customHeight="1" x14ac:dyDescent="0.25">
      <c r="A127" s="1" t="s">
        <v>682</v>
      </c>
      <c r="B127" s="1" t="s">
        <v>651</v>
      </c>
      <c r="C127" s="1" t="s">
        <v>661</v>
      </c>
      <c r="D127" s="1" t="s">
        <v>662</v>
      </c>
      <c r="E127" s="1" t="s">
        <v>25</v>
      </c>
      <c r="F127" s="1" t="s">
        <v>42</v>
      </c>
      <c r="G127" s="1" t="s">
        <v>683</v>
      </c>
      <c r="H127" s="1" t="s">
        <v>3406</v>
      </c>
      <c r="I127" s="1" t="s">
        <v>684</v>
      </c>
      <c r="J127" s="1" t="s">
        <v>19</v>
      </c>
      <c r="K127" s="1" t="s">
        <v>685</v>
      </c>
      <c r="L127" s="2" t="s">
        <v>658</v>
      </c>
      <c r="M127" s="2" t="s">
        <v>274</v>
      </c>
      <c r="N127" s="2" t="s">
        <v>646</v>
      </c>
      <c r="O127" s="1" t="s">
        <v>647</v>
      </c>
      <c r="P127" s="1" t="s">
        <v>22</v>
      </c>
      <c r="Q127" s="1" t="s">
        <v>23</v>
      </c>
      <c r="R127" s="1" t="s">
        <v>686</v>
      </c>
      <c r="S127" s="1" t="s">
        <v>36</v>
      </c>
      <c r="T127" s="1" t="s">
        <v>687</v>
      </c>
      <c r="U127" s="1" t="s">
        <v>24</v>
      </c>
      <c r="V127" s="1" t="s">
        <v>37</v>
      </c>
      <c r="W127" s="1" t="s">
        <v>650</v>
      </c>
      <c r="X127" s="1" t="s">
        <v>3623</v>
      </c>
      <c r="Y127" s="1" t="s">
        <v>3623</v>
      </c>
      <c r="Z127" s="1"/>
    </row>
    <row r="128" spans="1:26" ht="15" customHeight="1" x14ac:dyDescent="0.25">
      <c r="A128" s="1" t="s">
        <v>688</v>
      </c>
      <c r="B128" s="1" t="s">
        <v>651</v>
      </c>
      <c r="C128" s="1" t="s">
        <v>661</v>
      </c>
      <c r="D128" s="1" t="s">
        <v>662</v>
      </c>
      <c r="E128" s="1" t="s">
        <v>25</v>
      </c>
      <c r="F128" s="1" t="s">
        <v>42</v>
      </c>
      <c r="G128" s="1" t="s">
        <v>689</v>
      </c>
      <c r="H128" s="1" t="s">
        <v>3406</v>
      </c>
      <c r="I128" s="1" t="s">
        <v>690</v>
      </c>
      <c r="J128" s="1" t="s">
        <v>19</v>
      </c>
      <c r="K128" s="1" t="s">
        <v>685</v>
      </c>
      <c r="L128" s="2" t="s">
        <v>658</v>
      </c>
      <c r="M128" s="2" t="s">
        <v>274</v>
      </c>
      <c r="N128" s="2" t="s">
        <v>646</v>
      </c>
      <c r="O128" s="1" t="s">
        <v>647</v>
      </c>
      <c r="P128" s="1" t="s">
        <v>22</v>
      </c>
      <c r="Q128" s="1" t="s">
        <v>23</v>
      </c>
      <c r="R128" s="1" t="s">
        <v>691</v>
      </c>
      <c r="S128" s="1" t="s">
        <v>36</v>
      </c>
      <c r="T128" s="1" t="s">
        <v>692</v>
      </c>
      <c r="U128" s="1" t="s">
        <v>24</v>
      </c>
      <c r="V128" s="1" t="s">
        <v>37</v>
      </c>
      <c r="W128" s="1" t="s">
        <v>650</v>
      </c>
      <c r="X128" s="1" t="s">
        <v>3623</v>
      </c>
      <c r="Y128" s="1" t="s">
        <v>3623</v>
      </c>
      <c r="Z128" s="1"/>
    </row>
    <row r="129" spans="1:26" ht="15" customHeight="1" x14ac:dyDescent="0.25">
      <c r="A129" s="1" t="s">
        <v>693</v>
      </c>
      <c r="B129" s="1" t="s">
        <v>651</v>
      </c>
      <c r="C129" s="1" t="s">
        <v>652</v>
      </c>
      <c r="D129" s="1" t="s">
        <v>653</v>
      </c>
      <c r="E129" s="1" t="s">
        <v>25</v>
      </c>
      <c r="F129" s="1" t="s">
        <v>42</v>
      </c>
      <c r="G129" s="1" t="s">
        <v>694</v>
      </c>
      <c r="H129" s="1" t="s">
        <v>3406</v>
      </c>
      <c r="I129" s="1" t="s">
        <v>695</v>
      </c>
      <c r="J129" s="1" t="s">
        <v>19</v>
      </c>
      <c r="K129" s="1" t="s">
        <v>696</v>
      </c>
      <c r="L129" s="2" t="s">
        <v>645</v>
      </c>
      <c r="M129" s="2" t="s">
        <v>274</v>
      </c>
      <c r="N129" s="2" t="s">
        <v>646</v>
      </c>
      <c r="O129" s="1" t="s">
        <v>647</v>
      </c>
      <c r="P129" s="1" t="s">
        <v>22</v>
      </c>
      <c r="Q129" s="1" t="s">
        <v>23</v>
      </c>
      <c r="R129" s="1" t="s">
        <v>697</v>
      </c>
      <c r="S129" s="1" t="s">
        <v>36</v>
      </c>
      <c r="T129" s="1" t="s">
        <v>698</v>
      </c>
      <c r="U129" s="1" t="s">
        <v>24</v>
      </c>
      <c r="V129" s="1" t="s">
        <v>37</v>
      </c>
      <c r="W129" s="1" t="s">
        <v>650</v>
      </c>
      <c r="X129" s="1" t="s">
        <v>3623</v>
      </c>
      <c r="Y129" s="1" t="s">
        <v>3623</v>
      </c>
      <c r="Z129" s="1"/>
    </row>
    <row r="130" spans="1:26" ht="15" customHeight="1" x14ac:dyDescent="0.25">
      <c r="A130" s="1" t="s">
        <v>699</v>
      </c>
      <c r="B130" s="1" t="s">
        <v>651</v>
      </c>
      <c r="C130" s="1" t="s">
        <v>652</v>
      </c>
      <c r="D130" s="1" t="s">
        <v>653</v>
      </c>
      <c r="E130" s="1" t="s">
        <v>25</v>
      </c>
      <c r="F130" s="1" t="s">
        <v>42</v>
      </c>
      <c r="G130" s="1" t="s">
        <v>700</v>
      </c>
      <c r="H130" s="1" t="s">
        <v>3406</v>
      </c>
      <c r="I130" s="1" t="s">
        <v>701</v>
      </c>
      <c r="J130" s="1" t="s">
        <v>19</v>
      </c>
      <c r="K130" s="1" t="s">
        <v>702</v>
      </c>
      <c r="L130" s="2" t="s">
        <v>645</v>
      </c>
      <c r="M130" s="2" t="s">
        <v>274</v>
      </c>
      <c r="N130" s="2" t="s">
        <v>646</v>
      </c>
      <c r="O130" s="1" t="s">
        <v>647</v>
      </c>
      <c r="P130" s="1" t="s">
        <v>22</v>
      </c>
      <c r="Q130" s="1" t="s">
        <v>23</v>
      </c>
      <c r="R130" s="1" t="s">
        <v>703</v>
      </c>
      <c r="S130" s="1" t="s">
        <v>36</v>
      </c>
      <c r="T130" s="1" t="s">
        <v>704</v>
      </c>
      <c r="U130" s="1" t="s">
        <v>24</v>
      </c>
      <c r="V130" s="1" t="s">
        <v>37</v>
      </c>
      <c r="W130" s="1" t="s">
        <v>650</v>
      </c>
      <c r="X130" s="1" t="s">
        <v>3623</v>
      </c>
      <c r="Y130" s="1" t="s">
        <v>3623</v>
      </c>
      <c r="Z130" s="1"/>
    </row>
    <row r="131" spans="1:26" ht="15" customHeight="1" x14ac:dyDescent="0.25">
      <c r="A131" s="1" t="s">
        <v>705</v>
      </c>
      <c r="B131" s="1" t="s">
        <v>651</v>
      </c>
      <c r="C131" s="1" t="s">
        <v>652</v>
      </c>
      <c r="D131" s="1" t="s">
        <v>653</v>
      </c>
      <c r="E131" s="1" t="s">
        <v>25</v>
      </c>
      <c r="F131" s="1" t="s">
        <v>42</v>
      </c>
      <c r="G131" s="1" t="s">
        <v>706</v>
      </c>
      <c r="H131" s="1" t="s">
        <v>3406</v>
      </c>
      <c r="I131" s="1" t="s">
        <v>707</v>
      </c>
      <c r="J131" s="1" t="s">
        <v>19</v>
      </c>
      <c r="K131" s="1" t="s">
        <v>644</v>
      </c>
      <c r="L131" s="2" t="s">
        <v>645</v>
      </c>
      <c r="M131" s="2" t="s">
        <v>274</v>
      </c>
      <c r="N131" s="2" t="s">
        <v>646</v>
      </c>
      <c r="O131" s="1" t="s">
        <v>647</v>
      </c>
      <c r="P131" s="1" t="s">
        <v>22</v>
      </c>
      <c r="Q131" s="1" t="s">
        <v>23</v>
      </c>
      <c r="R131" s="1" t="s">
        <v>708</v>
      </c>
      <c r="S131" s="1" t="s">
        <v>36</v>
      </c>
      <c r="T131" s="1" t="s">
        <v>709</v>
      </c>
      <c r="U131" s="1" t="s">
        <v>24</v>
      </c>
      <c r="V131" s="1" t="s">
        <v>37</v>
      </c>
      <c r="W131" s="1" t="s">
        <v>650</v>
      </c>
      <c r="X131" s="1" t="s">
        <v>3623</v>
      </c>
      <c r="Y131" s="1" t="s">
        <v>3623</v>
      </c>
      <c r="Z131" s="1"/>
    </row>
    <row r="132" spans="1:26" ht="15" customHeight="1" x14ac:dyDescent="0.25">
      <c r="A132" s="1" t="s">
        <v>710</v>
      </c>
      <c r="B132" s="1" t="s">
        <v>651</v>
      </c>
      <c r="C132" s="1" t="s">
        <v>668</v>
      </c>
      <c r="D132" s="1" t="s">
        <v>669</v>
      </c>
      <c r="E132" s="1" t="s">
        <v>25</v>
      </c>
      <c r="F132" s="1" t="s">
        <v>42</v>
      </c>
      <c r="G132" s="1" t="s">
        <v>711</v>
      </c>
      <c r="H132" s="1" t="s">
        <v>3406</v>
      </c>
      <c r="I132" s="1" t="s">
        <v>712</v>
      </c>
      <c r="J132" s="1" t="s">
        <v>19</v>
      </c>
      <c r="K132" s="1" t="s">
        <v>713</v>
      </c>
      <c r="L132" s="2" t="s">
        <v>645</v>
      </c>
      <c r="M132" s="2" t="s">
        <v>274</v>
      </c>
      <c r="N132" s="2" t="s">
        <v>646</v>
      </c>
      <c r="O132" s="1" t="s">
        <v>647</v>
      </c>
      <c r="P132" s="1" t="s">
        <v>22</v>
      </c>
      <c r="Q132" s="1" t="s">
        <v>23</v>
      </c>
      <c r="R132" s="1" t="s">
        <v>714</v>
      </c>
      <c r="S132" s="1" t="s">
        <v>36</v>
      </c>
      <c r="T132" s="1" t="s">
        <v>715</v>
      </c>
      <c r="U132" s="1" t="s">
        <v>24</v>
      </c>
      <c r="V132" s="1" t="s">
        <v>37</v>
      </c>
      <c r="W132" s="1" t="s">
        <v>650</v>
      </c>
      <c r="X132" s="1" t="s">
        <v>3623</v>
      </c>
      <c r="Y132" s="1" t="s">
        <v>3623</v>
      </c>
      <c r="Z132" s="1"/>
    </row>
    <row r="133" spans="1:26" ht="15" customHeight="1" x14ac:dyDescent="0.25">
      <c r="A133" s="1" t="s">
        <v>716</v>
      </c>
      <c r="B133" s="1" t="s">
        <v>651</v>
      </c>
      <c r="C133" s="1" t="s">
        <v>668</v>
      </c>
      <c r="D133" s="1" t="s">
        <v>669</v>
      </c>
      <c r="E133" s="1" t="s">
        <v>25</v>
      </c>
      <c r="F133" s="1" t="s">
        <v>42</v>
      </c>
      <c r="G133" s="1" t="s">
        <v>4732</v>
      </c>
      <c r="H133" s="1" t="s">
        <v>3407</v>
      </c>
      <c r="I133" s="1" t="s">
        <v>717</v>
      </c>
      <c r="J133" s="1" t="s">
        <v>19</v>
      </c>
      <c r="K133" s="1" t="s">
        <v>718</v>
      </c>
      <c r="L133" s="2" t="s">
        <v>645</v>
      </c>
      <c r="M133" s="2" t="s">
        <v>274</v>
      </c>
      <c r="N133" s="2" t="s">
        <v>646</v>
      </c>
      <c r="O133" s="1" t="s">
        <v>647</v>
      </c>
      <c r="P133" s="1" t="s">
        <v>22</v>
      </c>
      <c r="Q133" s="1" t="s">
        <v>23</v>
      </c>
      <c r="R133" s="1" t="s">
        <v>648</v>
      </c>
      <c r="S133" s="1" t="s">
        <v>36</v>
      </c>
      <c r="T133" s="1" t="s">
        <v>719</v>
      </c>
      <c r="U133" s="1" t="s">
        <v>24</v>
      </c>
      <c r="V133" s="1" t="s">
        <v>37</v>
      </c>
      <c r="W133" s="1" t="s">
        <v>650</v>
      </c>
      <c r="X133" s="1" t="s">
        <v>3623</v>
      </c>
      <c r="Y133" s="1" t="s">
        <v>3623</v>
      </c>
      <c r="Z133" s="1"/>
    </row>
    <row r="134" spans="1:26" ht="15" customHeight="1" x14ac:dyDescent="0.25">
      <c r="A134" s="1" t="s">
        <v>2927</v>
      </c>
      <c r="B134" t="s">
        <v>651</v>
      </c>
      <c r="C134" t="s">
        <v>2937</v>
      </c>
      <c r="D134" t="s">
        <v>2938</v>
      </c>
      <c r="E134" t="s">
        <v>2935</v>
      </c>
      <c r="F134" t="s">
        <v>42</v>
      </c>
      <c r="G134" s="1" t="s">
        <v>4599</v>
      </c>
      <c r="H134" s="1" t="s">
        <v>3406</v>
      </c>
      <c r="I134" s="1" t="s">
        <v>2928</v>
      </c>
      <c r="J134" s="1" t="s">
        <v>19</v>
      </c>
      <c r="K134" s="1" t="s">
        <v>673</v>
      </c>
      <c r="L134" s="2" t="s">
        <v>658</v>
      </c>
      <c r="M134" s="2" t="s">
        <v>274</v>
      </c>
      <c r="N134" s="2" t="s">
        <v>646</v>
      </c>
      <c r="O134" s="1" t="s">
        <v>647</v>
      </c>
      <c r="P134" s="1" t="s">
        <v>22</v>
      </c>
      <c r="Q134" t="s">
        <v>23</v>
      </c>
      <c r="R134" t="s">
        <v>2936</v>
      </c>
      <c r="S134" s="1" t="s">
        <v>36</v>
      </c>
      <c r="T134" s="1" t="s">
        <v>4596</v>
      </c>
      <c r="U134" t="s">
        <v>24</v>
      </c>
      <c r="V134" s="1" t="s">
        <v>37</v>
      </c>
      <c r="W134" s="24">
        <v>45698</v>
      </c>
      <c r="X134" s="1" t="s">
        <v>3623</v>
      </c>
      <c r="Y134" s="1" t="s">
        <v>3623</v>
      </c>
      <c r="Z134" s="1"/>
    </row>
    <row r="135" spans="1:26" ht="15" customHeight="1" x14ac:dyDescent="0.25">
      <c r="A135" s="1" t="s">
        <v>2929</v>
      </c>
      <c r="B135" t="s">
        <v>651</v>
      </c>
      <c r="C135" t="s">
        <v>2937</v>
      </c>
      <c r="D135" t="s">
        <v>2938</v>
      </c>
      <c r="E135" t="s">
        <v>2935</v>
      </c>
      <c r="F135" t="s">
        <v>42</v>
      </c>
      <c r="G135" s="1" t="s">
        <v>4598</v>
      </c>
      <c r="H135" s="1" t="s">
        <v>3406</v>
      </c>
      <c r="I135" s="1" t="s">
        <v>2930</v>
      </c>
      <c r="J135" s="1" t="s">
        <v>19</v>
      </c>
      <c r="K135" s="1" t="s">
        <v>2931</v>
      </c>
      <c r="L135" s="2" t="s">
        <v>658</v>
      </c>
      <c r="M135" s="2" t="s">
        <v>274</v>
      </c>
      <c r="N135" s="2" t="s">
        <v>646</v>
      </c>
      <c r="O135" s="1" t="s">
        <v>647</v>
      </c>
      <c r="P135" s="1" t="s">
        <v>22</v>
      </c>
      <c r="Q135" t="s">
        <v>23</v>
      </c>
      <c r="R135" t="s">
        <v>2939</v>
      </c>
      <c r="S135" s="1" t="s">
        <v>36</v>
      </c>
      <c r="T135" t="s">
        <v>4597</v>
      </c>
      <c r="U135" t="s">
        <v>24</v>
      </c>
      <c r="V135" t="s">
        <v>37</v>
      </c>
      <c r="W135" s="24">
        <v>45698</v>
      </c>
      <c r="X135" s="1" t="s">
        <v>3623</v>
      </c>
      <c r="Y135" s="1" t="s">
        <v>3623</v>
      </c>
      <c r="Z135" s="1"/>
    </row>
    <row r="136" spans="1:26" ht="15" customHeight="1" x14ac:dyDescent="0.25">
      <c r="A136" s="1" t="s">
        <v>3036</v>
      </c>
      <c r="B136" s="1" t="s">
        <v>651</v>
      </c>
      <c r="C136" s="1" t="s">
        <v>3041</v>
      </c>
      <c r="D136" s="1" t="s">
        <v>3042</v>
      </c>
      <c r="E136" s="1" t="s">
        <v>2947</v>
      </c>
      <c r="F136" s="1" t="s">
        <v>42</v>
      </c>
      <c r="G136" s="1" t="s">
        <v>3037</v>
      </c>
      <c r="H136" s="1" t="s">
        <v>3406</v>
      </c>
      <c r="I136" s="1" t="s">
        <v>3038</v>
      </c>
      <c r="J136" s="1" t="s">
        <v>19</v>
      </c>
      <c r="K136" s="1" t="s">
        <v>3039</v>
      </c>
      <c r="L136" s="2" t="s">
        <v>658</v>
      </c>
      <c r="M136" s="2" t="s">
        <v>274</v>
      </c>
      <c r="N136" s="2" t="s">
        <v>646</v>
      </c>
      <c r="O136" s="1" t="s">
        <v>647</v>
      </c>
      <c r="P136" s="1" t="s">
        <v>22</v>
      </c>
      <c r="Q136" s="1" t="s">
        <v>23</v>
      </c>
      <c r="R136" s="1" t="s">
        <v>3040</v>
      </c>
      <c r="S136" s="1" t="s">
        <v>36</v>
      </c>
      <c r="T136" s="1" t="s">
        <v>4600</v>
      </c>
      <c r="U136" s="1" t="s">
        <v>24</v>
      </c>
      <c r="V136" s="1" t="s">
        <v>37</v>
      </c>
      <c r="W136" s="24">
        <v>45698</v>
      </c>
      <c r="X136" s="1" t="s">
        <v>3623</v>
      </c>
      <c r="Y136" s="1" t="s">
        <v>3623</v>
      </c>
      <c r="Z136" s="1"/>
    </row>
    <row r="137" spans="1:26" ht="15" customHeight="1" x14ac:dyDescent="0.25">
      <c r="A137" s="3" t="s">
        <v>3118</v>
      </c>
      <c r="B137" s="3" t="s">
        <v>651</v>
      </c>
      <c r="C137" s="3" t="s">
        <v>3215</v>
      </c>
      <c r="D137" s="3" t="s">
        <v>3216</v>
      </c>
      <c r="E137" s="3" t="s">
        <v>3198</v>
      </c>
      <c r="F137" s="3" t="s">
        <v>42</v>
      </c>
      <c r="G137" s="3" t="s">
        <v>3338</v>
      </c>
      <c r="H137" s="3" t="s">
        <v>3405</v>
      </c>
      <c r="I137" s="3" t="s">
        <v>3440</v>
      </c>
      <c r="J137" s="3" t="s">
        <v>19</v>
      </c>
      <c r="K137" s="3" t="s">
        <v>3441</v>
      </c>
      <c r="L137" s="6" t="s">
        <v>658</v>
      </c>
      <c r="M137" s="6" t="s">
        <v>274</v>
      </c>
      <c r="N137" s="6" t="s">
        <v>646</v>
      </c>
      <c r="O137" s="3" t="s">
        <v>3442</v>
      </c>
      <c r="P137" s="3" t="s">
        <v>22</v>
      </c>
      <c r="Q137" s="3" t="s">
        <v>23</v>
      </c>
      <c r="R137" s="1" t="s">
        <v>659</v>
      </c>
      <c r="S137" s="1" t="s">
        <v>36</v>
      </c>
      <c r="T137" s="1" t="s">
        <v>3700</v>
      </c>
      <c r="U137" s="1" t="s">
        <v>24</v>
      </c>
      <c r="V137" s="1" t="s">
        <v>37</v>
      </c>
      <c r="W137" s="1" t="s">
        <v>407</v>
      </c>
      <c r="X137" s="1" t="s">
        <v>3623</v>
      </c>
      <c r="Y137" s="1" t="s">
        <v>3623</v>
      </c>
      <c r="Z137" s="1"/>
    </row>
    <row r="138" spans="1:26" ht="15" customHeight="1" x14ac:dyDescent="0.25">
      <c r="A138" s="3" t="s">
        <v>3119</v>
      </c>
      <c r="B138" s="3" t="s">
        <v>651</v>
      </c>
      <c r="C138" s="3" t="s">
        <v>3215</v>
      </c>
      <c r="D138" s="3" t="s">
        <v>3216</v>
      </c>
      <c r="E138" s="3" t="s">
        <v>3198</v>
      </c>
      <c r="F138" s="3" t="s">
        <v>42</v>
      </c>
      <c r="G138" s="3" t="s">
        <v>3339</v>
      </c>
      <c r="H138" s="1" t="s">
        <v>3406</v>
      </c>
      <c r="I138" s="3" t="s">
        <v>3443</v>
      </c>
      <c r="J138" s="3" t="s">
        <v>19</v>
      </c>
      <c r="K138" s="3" t="s">
        <v>3444</v>
      </c>
      <c r="L138" s="6" t="s">
        <v>658</v>
      </c>
      <c r="M138" s="6" t="s">
        <v>274</v>
      </c>
      <c r="N138" s="6" t="s">
        <v>646</v>
      </c>
      <c r="O138" s="3" t="s">
        <v>3442</v>
      </c>
      <c r="P138" s="3" t="s">
        <v>22</v>
      </c>
      <c r="Q138" s="3" t="s">
        <v>23</v>
      </c>
      <c r="R138" s="1" t="s">
        <v>3701</v>
      </c>
      <c r="S138" s="1" t="s">
        <v>36</v>
      </c>
      <c r="T138" s="1" t="s">
        <v>3702</v>
      </c>
      <c r="U138" s="1" t="s">
        <v>24</v>
      </c>
      <c r="V138" s="1" t="s">
        <v>37</v>
      </c>
      <c r="W138" s="1" t="s">
        <v>407</v>
      </c>
      <c r="X138" s="1" t="s">
        <v>3623</v>
      </c>
      <c r="Y138" s="1" t="s">
        <v>3623</v>
      </c>
      <c r="Z138" s="1"/>
    </row>
    <row r="139" spans="1:26" ht="15" customHeight="1" x14ac:dyDescent="0.25">
      <c r="A139" s="3" t="s">
        <v>3120</v>
      </c>
      <c r="B139" s="3" t="s">
        <v>651</v>
      </c>
      <c r="C139" s="3" t="s">
        <v>3215</v>
      </c>
      <c r="D139" s="3" t="s">
        <v>3216</v>
      </c>
      <c r="E139" s="3" t="s">
        <v>3198</v>
      </c>
      <c r="F139" s="3" t="s">
        <v>42</v>
      </c>
      <c r="G139" s="3" t="s">
        <v>3340</v>
      </c>
      <c r="H139" s="1" t="s">
        <v>3406</v>
      </c>
      <c r="I139" s="3" t="s">
        <v>3445</v>
      </c>
      <c r="J139" s="3" t="s">
        <v>19</v>
      </c>
      <c r="K139" s="3" t="s">
        <v>3446</v>
      </c>
      <c r="L139" s="6" t="s">
        <v>658</v>
      </c>
      <c r="M139" s="6" t="s">
        <v>274</v>
      </c>
      <c r="N139" s="6" t="s">
        <v>646</v>
      </c>
      <c r="O139" s="3" t="s">
        <v>3442</v>
      </c>
      <c r="P139" s="3" t="s">
        <v>22</v>
      </c>
      <c r="Q139" s="3" t="s">
        <v>23</v>
      </c>
      <c r="R139" s="1" t="s">
        <v>3703</v>
      </c>
      <c r="S139" s="1" t="s">
        <v>36</v>
      </c>
      <c r="T139" s="1" t="s">
        <v>3704</v>
      </c>
      <c r="U139" s="1" t="s">
        <v>24</v>
      </c>
      <c r="V139" s="1" t="s">
        <v>37</v>
      </c>
      <c r="W139" s="1" t="s">
        <v>407</v>
      </c>
      <c r="X139" s="1" t="s">
        <v>3623</v>
      </c>
      <c r="Y139" s="1" t="s">
        <v>3623</v>
      </c>
      <c r="Z139" s="1"/>
    </row>
    <row r="140" spans="1:26" ht="15" customHeight="1" x14ac:dyDescent="0.25">
      <c r="A140" s="3" t="s">
        <v>3121</v>
      </c>
      <c r="B140" s="3" t="s">
        <v>651</v>
      </c>
      <c r="C140" s="3" t="s">
        <v>3215</v>
      </c>
      <c r="D140" s="3" t="s">
        <v>3216</v>
      </c>
      <c r="E140" s="3" t="s">
        <v>3198</v>
      </c>
      <c r="F140" s="3" t="s">
        <v>42</v>
      </c>
      <c r="G140" s="3" t="s">
        <v>3341</v>
      </c>
      <c r="H140" s="1" t="s">
        <v>3406</v>
      </c>
      <c r="I140" s="3" t="s">
        <v>3447</v>
      </c>
      <c r="J140" s="3" t="s">
        <v>19</v>
      </c>
      <c r="K140" s="3" t="s">
        <v>3448</v>
      </c>
      <c r="L140" s="6" t="s">
        <v>658</v>
      </c>
      <c r="M140" s="6" t="s">
        <v>274</v>
      </c>
      <c r="N140" s="6" t="s">
        <v>646</v>
      </c>
      <c r="O140" s="3" t="s">
        <v>3442</v>
      </c>
      <c r="P140" s="3" t="s">
        <v>22</v>
      </c>
      <c r="Q140" s="3" t="s">
        <v>23</v>
      </c>
      <c r="R140" s="1" t="s">
        <v>3705</v>
      </c>
      <c r="S140" s="1" t="s">
        <v>36</v>
      </c>
      <c r="T140" s="1" t="s">
        <v>3706</v>
      </c>
      <c r="U140" s="1" t="s">
        <v>24</v>
      </c>
      <c r="V140" s="1" t="s">
        <v>37</v>
      </c>
      <c r="W140" s="1" t="s">
        <v>407</v>
      </c>
      <c r="X140" s="1" t="s">
        <v>3623</v>
      </c>
      <c r="Y140" s="1" t="s">
        <v>3623</v>
      </c>
      <c r="Z140" s="1"/>
    </row>
    <row r="141" spans="1:26" ht="15" customHeight="1" x14ac:dyDescent="0.25">
      <c r="A141" s="3" t="s">
        <v>3122</v>
      </c>
      <c r="B141" s="3" t="s">
        <v>651</v>
      </c>
      <c r="C141" s="3" t="s">
        <v>3215</v>
      </c>
      <c r="D141" s="3" t="s">
        <v>3216</v>
      </c>
      <c r="E141" s="3" t="s">
        <v>3198</v>
      </c>
      <c r="F141" s="3" t="s">
        <v>42</v>
      </c>
      <c r="G141" s="3" t="s">
        <v>3342</v>
      </c>
      <c r="H141" s="1" t="s">
        <v>3406</v>
      </c>
      <c r="I141" s="3" t="s">
        <v>672</v>
      </c>
      <c r="J141" s="3" t="s">
        <v>19</v>
      </c>
      <c r="K141" s="3" t="s">
        <v>673</v>
      </c>
      <c r="L141" s="6" t="s">
        <v>658</v>
      </c>
      <c r="M141" s="6" t="s">
        <v>274</v>
      </c>
      <c r="N141" s="6" t="s">
        <v>646</v>
      </c>
      <c r="O141" s="3" t="s">
        <v>3442</v>
      </c>
      <c r="P141" s="3" t="s">
        <v>22</v>
      </c>
      <c r="Q141" s="3" t="s">
        <v>23</v>
      </c>
      <c r="R141" s="1" t="s">
        <v>3707</v>
      </c>
      <c r="S141" s="1" t="s">
        <v>36</v>
      </c>
      <c r="T141" s="1" t="s">
        <v>3708</v>
      </c>
      <c r="U141" s="1" t="s">
        <v>24</v>
      </c>
      <c r="V141" s="1" t="s">
        <v>37</v>
      </c>
      <c r="W141" s="1" t="s">
        <v>407</v>
      </c>
      <c r="X141" s="1" t="s">
        <v>3623</v>
      </c>
      <c r="Y141" s="1" t="s">
        <v>3623</v>
      </c>
      <c r="Z141" s="1"/>
    </row>
    <row r="142" spans="1:26" ht="15" customHeight="1" x14ac:dyDescent="0.25">
      <c r="A142" s="3" t="s">
        <v>3123</v>
      </c>
      <c r="B142" s="3" t="s">
        <v>651</v>
      </c>
      <c r="C142" s="3" t="s">
        <v>3217</v>
      </c>
      <c r="D142" s="3" t="s">
        <v>3218</v>
      </c>
      <c r="E142" s="3" t="s">
        <v>3198</v>
      </c>
      <c r="F142" s="3" t="s">
        <v>42</v>
      </c>
      <c r="G142" s="3" t="s">
        <v>3343</v>
      </c>
      <c r="H142" s="1" t="s">
        <v>3406</v>
      </c>
      <c r="I142" s="3" t="s">
        <v>3449</v>
      </c>
      <c r="J142" s="3" t="s">
        <v>19</v>
      </c>
      <c r="K142" s="3" t="s">
        <v>3450</v>
      </c>
      <c r="L142" s="6" t="s">
        <v>645</v>
      </c>
      <c r="M142" s="6" t="s">
        <v>274</v>
      </c>
      <c r="N142" s="6" t="s">
        <v>646</v>
      </c>
      <c r="O142" s="3" t="s">
        <v>21</v>
      </c>
      <c r="P142" s="3" t="s">
        <v>22</v>
      </c>
      <c r="Q142" s="3" t="s">
        <v>23</v>
      </c>
      <c r="R142" s="1" t="s">
        <v>3709</v>
      </c>
      <c r="S142" s="1" t="s">
        <v>36</v>
      </c>
      <c r="T142" s="1" t="s">
        <v>3710</v>
      </c>
      <c r="U142" s="1" t="s">
        <v>24</v>
      </c>
      <c r="V142" s="1" t="s">
        <v>37</v>
      </c>
      <c r="W142" s="1" t="s">
        <v>407</v>
      </c>
      <c r="X142" s="1" t="s">
        <v>3623</v>
      </c>
      <c r="Y142" s="1" t="s">
        <v>3623</v>
      </c>
      <c r="Z142" s="1"/>
    </row>
    <row r="143" spans="1:26" ht="15" customHeight="1" x14ac:dyDescent="0.25">
      <c r="A143" s="1" t="s">
        <v>720</v>
      </c>
      <c r="B143" s="1" t="s">
        <v>730</v>
      </c>
      <c r="C143" s="1" t="s">
        <v>731</v>
      </c>
      <c r="D143" s="1" t="s">
        <v>732</v>
      </c>
      <c r="E143" s="1" t="s">
        <v>25</v>
      </c>
      <c r="F143" s="1" t="s">
        <v>42</v>
      </c>
      <c r="G143" s="1" t="s">
        <v>721</v>
      </c>
      <c r="H143" s="1" t="s">
        <v>3407</v>
      </c>
      <c r="I143" s="1" t="s">
        <v>722</v>
      </c>
      <c r="J143" s="1" t="s">
        <v>19</v>
      </c>
      <c r="K143" s="1" t="s">
        <v>723</v>
      </c>
      <c r="L143" s="2" t="s">
        <v>724</v>
      </c>
      <c r="M143" s="2" t="s">
        <v>725</v>
      </c>
      <c r="N143" s="2" t="s">
        <v>726</v>
      </c>
      <c r="O143" s="1" t="s">
        <v>21</v>
      </c>
      <c r="P143" s="1" t="s">
        <v>22</v>
      </c>
      <c r="Q143" s="1" t="s">
        <v>23</v>
      </c>
      <c r="R143" s="1" t="s">
        <v>727</v>
      </c>
      <c r="S143" s="1" t="s">
        <v>36</v>
      </c>
      <c r="T143" s="1" t="s">
        <v>728</v>
      </c>
      <c r="U143" s="1" t="s">
        <v>24</v>
      </c>
      <c r="V143" s="1" t="s">
        <v>37</v>
      </c>
      <c r="W143" s="1" t="s">
        <v>729</v>
      </c>
      <c r="X143" s="1" t="s">
        <v>3632</v>
      </c>
      <c r="Y143" s="1" t="s">
        <v>3669</v>
      </c>
      <c r="Z143" s="1" t="s">
        <v>3786</v>
      </c>
    </row>
    <row r="144" spans="1:26" ht="15" customHeight="1" x14ac:dyDescent="0.25">
      <c r="A144" s="1" t="s">
        <v>733</v>
      </c>
      <c r="B144" s="1" t="s">
        <v>730</v>
      </c>
      <c r="C144" t="s">
        <v>2907</v>
      </c>
      <c r="D144" t="s">
        <v>2908</v>
      </c>
      <c r="E144" s="1" t="s">
        <v>25</v>
      </c>
      <c r="F144" s="1" t="s">
        <v>42</v>
      </c>
      <c r="G144" s="1" t="s">
        <v>734</v>
      </c>
      <c r="H144" s="1" t="s">
        <v>3406</v>
      </c>
      <c r="I144" s="1" t="s">
        <v>735</v>
      </c>
      <c r="J144" s="1" t="s">
        <v>19</v>
      </c>
      <c r="K144" s="1" t="s">
        <v>736</v>
      </c>
      <c r="L144" s="2" t="s">
        <v>724</v>
      </c>
      <c r="M144" s="2" t="s">
        <v>725</v>
      </c>
      <c r="N144" s="2" t="s">
        <v>726</v>
      </c>
      <c r="O144" s="1" t="s">
        <v>21</v>
      </c>
      <c r="P144" s="1" t="s">
        <v>22</v>
      </c>
      <c r="Q144" s="1" t="s">
        <v>23</v>
      </c>
      <c r="R144" s="1" t="s">
        <v>737</v>
      </c>
      <c r="S144" s="1" t="s">
        <v>36</v>
      </c>
      <c r="T144" s="1" t="s">
        <v>738</v>
      </c>
      <c r="U144" s="1" t="s">
        <v>24</v>
      </c>
      <c r="V144" s="1" t="s">
        <v>37</v>
      </c>
      <c r="W144" s="1" t="s">
        <v>729</v>
      </c>
      <c r="X144" s="1" t="s">
        <v>3632</v>
      </c>
      <c r="Y144" s="1" t="s">
        <v>3623</v>
      </c>
      <c r="Z144" s="1"/>
    </row>
    <row r="145" spans="1:26" ht="15" customHeight="1" x14ac:dyDescent="0.25">
      <c r="A145" s="1" t="s">
        <v>745</v>
      </c>
      <c r="B145" s="1" t="s">
        <v>730</v>
      </c>
      <c r="C145" t="s">
        <v>3272</v>
      </c>
      <c r="D145" t="s">
        <v>3273</v>
      </c>
      <c r="E145" s="1" t="s">
        <v>25</v>
      </c>
      <c r="F145" s="1" t="s">
        <v>42</v>
      </c>
      <c r="G145" s="1" t="s">
        <v>746</v>
      </c>
      <c r="H145" s="1" t="s">
        <v>3406</v>
      </c>
      <c r="I145" s="1" t="s">
        <v>747</v>
      </c>
      <c r="J145" s="1" t="s">
        <v>19</v>
      </c>
      <c r="K145" s="1" t="s">
        <v>748</v>
      </c>
      <c r="L145" s="2" t="s">
        <v>724</v>
      </c>
      <c r="M145" s="2" t="s">
        <v>725</v>
      </c>
      <c r="N145" s="2" t="s">
        <v>726</v>
      </c>
      <c r="O145" s="1" t="s">
        <v>21</v>
      </c>
      <c r="P145" s="1" t="s">
        <v>22</v>
      </c>
      <c r="Q145" s="1" t="s">
        <v>23</v>
      </c>
      <c r="R145" s="1" t="s">
        <v>749</v>
      </c>
      <c r="S145" s="1" t="s">
        <v>36</v>
      </c>
      <c r="T145" s="1" t="s">
        <v>750</v>
      </c>
      <c r="U145" s="1" t="s">
        <v>24</v>
      </c>
      <c r="V145" s="1" t="s">
        <v>37</v>
      </c>
      <c r="W145" s="1" t="s">
        <v>729</v>
      </c>
      <c r="X145" s="1" t="s">
        <v>3632</v>
      </c>
      <c r="Y145" s="1" t="s">
        <v>3623</v>
      </c>
      <c r="Z145" s="1"/>
    </row>
    <row r="146" spans="1:26" ht="15" customHeight="1" x14ac:dyDescent="0.25">
      <c r="A146" s="1" t="s">
        <v>751</v>
      </c>
      <c r="B146" s="1" t="s">
        <v>730</v>
      </c>
      <c r="C146" t="s">
        <v>3274</v>
      </c>
      <c r="D146" t="s">
        <v>3275</v>
      </c>
      <c r="E146" s="1" t="s">
        <v>25</v>
      </c>
      <c r="F146" s="1" t="s">
        <v>42</v>
      </c>
      <c r="G146" s="1" t="s">
        <v>752</v>
      </c>
      <c r="H146" s="1" t="s">
        <v>3406</v>
      </c>
      <c r="I146" s="1" t="s">
        <v>753</v>
      </c>
      <c r="J146" s="1" t="s">
        <v>19</v>
      </c>
      <c r="K146" s="1" t="s">
        <v>754</v>
      </c>
      <c r="L146" s="2" t="s">
        <v>724</v>
      </c>
      <c r="M146" s="2" t="s">
        <v>725</v>
      </c>
      <c r="N146" s="2" t="s">
        <v>192</v>
      </c>
      <c r="O146" s="1" t="s">
        <v>21</v>
      </c>
      <c r="P146" s="1" t="s">
        <v>22</v>
      </c>
      <c r="Q146" s="1" t="s">
        <v>23</v>
      </c>
      <c r="R146" s="1" t="s">
        <v>755</v>
      </c>
      <c r="S146" s="1" t="s">
        <v>36</v>
      </c>
      <c r="T146" s="1" t="s">
        <v>756</v>
      </c>
      <c r="U146" s="1" t="s">
        <v>24</v>
      </c>
      <c r="V146" s="1" t="s">
        <v>37</v>
      </c>
      <c r="W146" s="1" t="s">
        <v>729</v>
      </c>
      <c r="X146" s="1" t="s">
        <v>3632</v>
      </c>
      <c r="Y146" s="1" t="s">
        <v>3623</v>
      </c>
      <c r="Z146" s="1"/>
    </row>
    <row r="147" spans="1:26" ht="15" customHeight="1" x14ac:dyDescent="0.25">
      <c r="A147" s="1" t="s">
        <v>757</v>
      </c>
      <c r="B147" s="1" t="s">
        <v>730</v>
      </c>
      <c r="C147" t="s">
        <v>3274</v>
      </c>
      <c r="D147" t="s">
        <v>3275</v>
      </c>
      <c r="E147" s="1" t="s">
        <v>25</v>
      </c>
      <c r="F147" s="1" t="s">
        <v>42</v>
      </c>
      <c r="G147" s="1" t="s">
        <v>758</v>
      </c>
      <c r="H147" s="1" t="s">
        <v>3406</v>
      </c>
      <c r="I147" s="1" t="s">
        <v>759</v>
      </c>
      <c r="J147" s="1" t="s">
        <v>19</v>
      </c>
      <c r="K147" s="1" t="s">
        <v>760</v>
      </c>
      <c r="L147" s="2" t="s">
        <v>724</v>
      </c>
      <c r="M147" s="2" t="s">
        <v>725</v>
      </c>
      <c r="N147" s="2" t="s">
        <v>726</v>
      </c>
      <c r="O147" s="1" t="s">
        <v>21</v>
      </c>
      <c r="P147" s="1" t="s">
        <v>22</v>
      </c>
      <c r="Q147" s="1" t="s">
        <v>23</v>
      </c>
      <c r="R147" s="1" t="s">
        <v>761</v>
      </c>
      <c r="S147" s="1" t="s">
        <v>36</v>
      </c>
      <c r="T147" s="1" t="s">
        <v>762</v>
      </c>
      <c r="U147" s="1" t="s">
        <v>24</v>
      </c>
      <c r="V147" s="1" t="s">
        <v>37</v>
      </c>
      <c r="W147" s="1" t="s">
        <v>729</v>
      </c>
      <c r="X147" s="1" t="s">
        <v>3632</v>
      </c>
      <c r="Y147" s="1" t="s">
        <v>3623</v>
      </c>
      <c r="Z147" s="1"/>
    </row>
    <row r="148" spans="1:26" ht="15" customHeight="1" x14ac:dyDescent="0.25">
      <c r="A148" s="1" t="s">
        <v>763</v>
      </c>
      <c r="B148" s="1" t="s">
        <v>730</v>
      </c>
      <c r="C148" t="s">
        <v>3274</v>
      </c>
      <c r="D148" t="s">
        <v>3275</v>
      </c>
      <c r="E148" s="1" t="s">
        <v>25</v>
      </c>
      <c r="F148" s="1" t="s">
        <v>42</v>
      </c>
      <c r="G148" s="1" t="s">
        <v>764</v>
      </c>
      <c r="H148" s="1" t="s">
        <v>3406</v>
      </c>
      <c r="I148" s="1" t="s">
        <v>765</v>
      </c>
      <c r="J148" s="1" t="s">
        <v>19</v>
      </c>
      <c r="K148" s="1" t="s">
        <v>766</v>
      </c>
      <c r="L148" s="2" t="s">
        <v>724</v>
      </c>
      <c r="M148" s="2" t="s">
        <v>725</v>
      </c>
      <c r="N148" s="2" t="s">
        <v>726</v>
      </c>
      <c r="O148" s="1" t="s">
        <v>21</v>
      </c>
      <c r="P148" s="1" t="s">
        <v>22</v>
      </c>
      <c r="Q148" s="1" t="s">
        <v>23</v>
      </c>
      <c r="R148" s="1" t="s">
        <v>767</v>
      </c>
      <c r="S148" s="1" t="s">
        <v>36</v>
      </c>
      <c r="T148" s="1" t="s">
        <v>768</v>
      </c>
      <c r="U148" s="1" t="s">
        <v>24</v>
      </c>
      <c r="V148" s="1" t="s">
        <v>37</v>
      </c>
      <c r="W148" s="1" t="s">
        <v>729</v>
      </c>
      <c r="X148" s="1" t="s">
        <v>3632</v>
      </c>
      <c r="Y148" s="1" t="s">
        <v>3623</v>
      </c>
      <c r="Z148" s="1"/>
    </row>
    <row r="149" spans="1:26" ht="15" customHeight="1" x14ac:dyDescent="0.25">
      <c r="A149" s="1" t="s">
        <v>769</v>
      </c>
      <c r="B149" s="1" t="s">
        <v>730</v>
      </c>
      <c r="C149" t="s">
        <v>3276</v>
      </c>
      <c r="D149" t="s">
        <v>3277</v>
      </c>
      <c r="E149" s="1" t="s">
        <v>25</v>
      </c>
      <c r="F149" s="1" t="s">
        <v>42</v>
      </c>
      <c r="G149" s="1" t="s">
        <v>770</v>
      </c>
      <c r="H149" s="1" t="s">
        <v>3406</v>
      </c>
      <c r="I149" s="1" t="s">
        <v>771</v>
      </c>
      <c r="J149" s="1" t="s">
        <v>19</v>
      </c>
      <c r="K149" s="1" t="s">
        <v>772</v>
      </c>
      <c r="L149" s="2" t="s">
        <v>724</v>
      </c>
      <c r="M149" s="2" t="s">
        <v>725</v>
      </c>
      <c r="N149" s="2" t="s">
        <v>726</v>
      </c>
      <c r="O149" s="1" t="s">
        <v>21</v>
      </c>
      <c r="P149" s="1" t="s">
        <v>22</v>
      </c>
      <c r="Q149" s="1" t="s">
        <v>23</v>
      </c>
      <c r="R149" s="1" t="s">
        <v>773</v>
      </c>
      <c r="S149" s="1" t="s">
        <v>36</v>
      </c>
      <c r="T149" s="1" t="s">
        <v>774</v>
      </c>
      <c r="U149" s="1" t="s">
        <v>24</v>
      </c>
      <c r="V149" s="1" t="s">
        <v>37</v>
      </c>
      <c r="W149" s="1" t="s">
        <v>729</v>
      </c>
      <c r="X149" s="1" t="s">
        <v>3632</v>
      </c>
      <c r="Y149" s="1" t="s">
        <v>3623</v>
      </c>
      <c r="Z149" s="1"/>
    </row>
    <row r="150" spans="1:26" ht="15" customHeight="1" x14ac:dyDescent="0.25">
      <c r="A150" s="1" t="s">
        <v>775</v>
      </c>
      <c r="B150" s="1" t="s">
        <v>730</v>
      </c>
      <c r="C150" t="s">
        <v>3278</v>
      </c>
      <c r="D150" t="s">
        <v>3279</v>
      </c>
      <c r="E150" s="1" t="s">
        <v>25</v>
      </c>
      <c r="F150" s="1" t="s">
        <v>42</v>
      </c>
      <c r="G150" s="1" t="s">
        <v>776</v>
      </c>
      <c r="H150" s="1" t="s">
        <v>3406</v>
      </c>
      <c r="I150" s="1" t="s">
        <v>777</v>
      </c>
      <c r="J150" s="1" t="s">
        <v>19</v>
      </c>
      <c r="K150" s="1" t="s">
        <v>778</v>
      </c>
      <c r="L150" s="2" t="s">
        <v>724</v>
      </c>
      <c r="M150" s="2" t="s">
        <v>725</v>
      </c>
      <c r="N150" s="2" t="s">
        <v>726</v>
      </c>
      <c r="O150" s="1" t="s">
        <v>21</v>
      </c>
      <c r="P150" s="1" t="s">
        <v>22</v>
      </c>
      <c r="Q150" s="1" t="s">
        <v>23</v>
      </c>
      <c r="R150" s="1" t="s">
        <v>779</v>
      </c>
      <c r="S150" s="1" t="s">
        <v>36</v>
      </c>
      <c r="T150" s="1" t="s">
        <v>780</v>
      </c>
      <c r="U150" s="1" t="s">
        <v>24</v>
      </c>
      <c r="V150" s="1" t="s">
        <v>37</v>
      </c>
      <c r="W150" s="1" t="s">
        <v>729</v>
      </c>
      <c r="X150" s="1" t="s">
        <v>3632</v>
      </c>
      <c r="Y150" s="1" t="s">
        <v>3623</v>
      </c>
      <c r="Z150" s="1"/>
    </row>
    <row r="151" spans="1:26" ht="15" customHeight="1" x14ac:dyDescent="0.25">
      <c r="A151" s="1" t="s">
        <v>781</v>
      </c>
      <c r="B151" s="1" t="s">
        <v>730</v>
      </c>
      <c r="C151" t="s">
        <v>3278</v>
      </c>
      <c r="D151" t="s">
        <v>3279</v>
      </c>
      <c r="E151" s="1" t="s">
        <v>25</v>
      </c>
      <c r="F151" s="1" t="s">
        <v>42</v>
      </c>
      <c r="G151" s="1" t="s">
        <v>782</v>
      </c>
      <c r="H151" s="1" t="s">
        <v>3406</v>
      </c>
      <c r="I151" s="1" t="s">
        <v>783</v>
      </c>
      <c r="J151" s="1" t="s">
        <v>19</v>
      </c>
      <c r="K151" s="1" t="s">
        <v>784</v>
      </c>
      <c r="L151" s="2" t="s">
        <v>724</v>
      </c>
      <c r="M151" s="2" t="s">
        <v>725</v>
      </c>
      <c r="N151" s="2" t="s">
        <v>726</v>
      </c>
      <c r="O151" s="1" t="s">
        <v>21</v>
      </c>
      <c r="P151" s="1" t="s">
        <v>22</v>
      </c>
      <c r="Q151" s="1" t="s">
        <v>23</v>
      </c>
      <c r="R151" s="1" t="s">
        <v>785</v>
      </c>
      <c r="S151" s="1" t="s">
        <v>36</v>
      </c>
      <c r="T151" s="1" t="s">
        <v>786</v>
      </c>
      <c r="U151" s="1" t="s">
        <v>24</v>
      </c>
      <c r="V151" s="1" t="s">
        <v>37</v>
      </c>
      <c r="W151" s="1" t="s">
        <v>729</v>
      </c>
      <c r="X151" s="1" t="s">
        <v>3632</v>
      </c>
      <c r="Y151" s="1" t="s">
        <v>3623</v>
      </c>
      <c r="Z151" s="1"/>
    </row>
    <row r="152" spans="1:26" ht="15" customHeight="1" x14ac:dyDescent="0.25">
      <c r="A152" s="1" t="s">
        <v>787</v>
      </c>
      <c r="B152" s="1" t="s">
        <v>730</v>
      </c>
      <c r="C152" t="s">
        <v>3280</v>
      </c>
      <c r="D152" t="s">
        <v>3281</v>
      </c>
      <c r="E152" s="1" t="s">
        <v>25</v>
      </c>
      <c r="F152" s="1" t="s">
        <v>42</v>
      </c>
      <c r="G152" s="1" t="s">
        <v>788</v>
      </c>
      <c r="H152" s="1" t="s">
        <v>3406</v>
      </c>
      <c r="I152" s="1" t="s">
        <v>789</v>
      </c>
      <c r="J152" s="1" t="s">
        <v>19</v>
      </c>
      <c r="K152" s="1" t="s">
        <v>790</v>
      </c>
      <c r="L152" s="2" t="s">
        <v>724</v>
      </c>
      <c r="M152" s="2" t="s">
        <v>725</v>
      </c>
      <c r="N152" s="2" t="s">
        <v>726</v>
      </c>
      <c r="O152" s="1" t="s">
        <v>21</v>
      </c>
      <c r="P152" s="1" t="s">
        <v>22</v>
      </c>
      <c r="Q152" s="1" t="s">
        <v>23</v>
      </c>
      <c r="R152" s="1" t="s">
        <v>791</v>
      </c>
      <c r="S152" s="1" t="s">
        <v>36</v>
      </c>
      <c r="T152" s="1" t="s">
        <v>792</v>
      </c>
      <c r="U152" s="1" t="s">
        <v>24</v>
      </c>
      <c r="V152" s="1" t="s">
        <v>37</v>
      </c>
      <c r="W152" s="1" t="s">
        <v>729</v>
      </c>
      <c r="X152" s="1" t="s">
        <v>3632</v>
      </c>
      <c r="Y152" s="1" t="s">
        <v>3623</v>
      </c>
      <c r="Z152" s="1"/>
    </row>
    <row r="153" spans="1:26" ht="15" customHeight="1" x14ac:dyDescent="0.25">
      <c r="A153" s="1" t="s">
        <v>793</v>
      </c>
      <c r="B153" s="1" t="s">
        <v>730</v>
      </c>
      <c r="C153" t="s">
        <v>3282</v>
      </c>
      <c r="D153" t="s">
        <v>3283</v>
      </c>
      <c r="E153" s="1" t="s">
        <v>25</v>
      </c>
      <c r="F153" s="1" t="s">
        <v>42</v>
      </c>
      <c r="G153" s="1" t="s">
        <v>794</v>
      </c>
      <c r="H153" s="1" t="s">
        <v>3406</v>
      </c>
      <c r="I153" s="1" t="s">
        <v>795</v>
      </c>
      <c r="J153" s="1" t="s">
        <v>19</v>
      </c>
      <c r="K153" s="1" t="s">
        <v>796</v>
      </c>
      <c r="L153" s="2" t="s">
        <v>724</v>
      </c>
      <c r="M153" s="2" t="s">
        <v>725</v>
      </c>
      <c r="N153" s="2" t="s">
        <v>726</v>
      </c>
      <c r="O153" s="1" t="s">
        <v>21</v>
      </c>
      <c r="P153" s="1" t="s">
        <v>22</v>
      </c>
      <c r="Q153" s="1" t="s">
        <v>23</v>
      </c>
      <c r="R153" s="1" t="s">
        <v>797</v>
      </c>
      <c r="S153" s="1" t="s">
        <v>36</v>
      </c>
      <c r="T153" s="1" t="s">
        <v>798</v>
      </c>
      <c r="U153" s="1" t="s">
        <v>24</v>
      </c>
      <c r="V153" s="1" t="s">
        <v>37</v>
      </c>
      <c r="W153" s="1" t="s">
        <v>729</v>
      </c>
      <c r="X153" s="1" t="s">
        <v>3632</v>
      </c>
      <c r="Y153" s="1" t="s">
        <v>3623</v>
      </c>
      <c r="Z153" s="1"/>
    </row>
    <row r="154" spans="1:26" ht="15" customHeight="1" x14ac:dyDescent="0.25">
      <c r="A154" s="1" t="s">
        <v>799</v>
      </c>
      <c r="B154" s="1" t="s">
        <v>730</v>
      </c>
      <c r="C154" t="s">
        <v>3272</v>
      </c>
      <c r="D154" t="s">
        <v>3273</v>
      </c>
      <c r="E154" s="1" t="s">
        <v>25</v>
      </c>
      <c r="F154" s="1" t="s">
        <v>42</v>
      </c>
      <c r="G154" s="1" t="s">
        <v>800</v>
      </c>
      <c r="H154" s="1" t="s">
        <v>3406</v>
      </c>
      <c r="I154" s="1" t="s">
        <v>801</v>
      </c>
      <c r="J154" s="1" t="s">
        <v>19</v>
      </c>
      <c r="K154" s="1" t="s">
        <v>802</v>
      </c>
      <c r="L154" s="2" t="s">
        <v>724</v>
      </c>
      <c r="M154" s="2" t="s">
        <v>725</v>
      </c>
      <c r="N154" s="2" t="s">
        <v>726</v>
      </c>
      <c r="O154" s="1" t="s">
        <v>21</v>
      </c>
      <c r="P154" s="1" t="s">
        <v>22</v>
      </c>
      <c r="Q154" s="1" t="s">
        <v>23</v>
      </c>
      <c r="R154" s="1" t="s">
        <v>803</v>
      </c>
      <c r="S154" s="1" t="s">
        <v>36</v>
      </c>
      <c r="T154" s="1" t="s">
        <v>804</v>
      </c>
      <c r="U154" s="1" t="s">
        <v>24</v>
      </c>
      <c r="V154" s="1" t="s">
        <v>37</v>
      </c>
      <c r="W154" s="1" t="s">
        <v>729</v>
      </c>
      <c r="X154" s="1" t="s">
        <v>3632</v>
      </c>
      <c r="Y154" s="1" t="s">
        <v>3623</v>
      </c>
      <c r="Z154" s="1"/>
    </row>
    <row r="155" spans="1:26" ht="15" customHeight="1" x14ac:dyDescent="0.25">
      <c r="A155" s="1" t="s">
        <v>805</v>
      </c>
      <c r="B155" s="1" t="s">
        <v>730</v>
      </c>
      <c r="C155" s="1" t="s">
        <v>731</v>
      </c>
      <c r="D155" s="1" t="s">
        <v>732</v>
      </c>
      <c r="E155" s="1" t="s">
        <v>25</v>
      </c>
      <c r="F155" s="1" t="s">
        <v>42</v>
      </c>
      <c r="G155" s="1" t="s">
        <v>806</v>
      </c>
      <c r="H155" s="1" t="s">
        <v>3406</v>
      </c>
      <c r="I155" s="1" t="s">
        <v>807</v>
      </c>
      <c r="J155" s="1" t="s">
        <v>19</v>
      </c>
      <c r="K155" s="1" t="s">
        <v>808</v>
      </c>
      <c r="L155" s="2" t="s">
        <v>724</v>
      </c>
      <c r="M155" s="2" t="s">
        <v>725</v>
      </c>
      <c r="N155" s="2" t="s">
        <v>726</v>
      </c>
      <c r="O155" s="1" t="s">
        <v>21</v>
      </c>
      <c r="P155" s="1" t="s">
        <v>22</v>
      </c>
      <c r="Q155" s="1" t="s">
        <v>23</v>
      </c>
      <c r="R155" s="1" t="s">
        <v>809</v>
      </c>
      <c r="S155" s="1" t="s">
        <v>36</v>
      </c>
      <c r="T155" s="1" t="s">
        <v>810</v>
      </c>
      <c r="U155" s="1" t="s">
        <v>24</v>
      </c>
      <c r="V155" s="1" t="s">
        <v>37</v>
      </c>
      <c r="W155" s="1" t="s">
        <v>729</v>
      </c>
      <c r="X155" s="1" t="s">
        <v>3632</v>
      </c>
      <c r="Y155" s="1" t="s">
        <v>3623</v>
      </c>
      <c r="Z155" s="1"/>
    </row>
    <row r="156" spans="1:26" ht="15" customHeight="1" x14ac:dyDescent="0.25">
      <c r="A156" s="1" t="s">
        <v>811</v>
      </c>
      <c r="B156" s="1" t="s">
        <v>730</v>
      </c>
      <c r="C156" s="1" t="s">
        <v>731</v>
      </c>
      <c r="D156" s="1" t="s">
        <v>732</v>
      </c>
      <c r="E156" s="1" t="s">
        <v>25</v>
      </c>
      <c r="F156" s="1" t="s">
        <v>42</v>
      </c>
      <c r="G156" s="1" t="s">
        <v>812</v>
      </c>
      <c r="H156" s="1" t="s">
        <v>3406</v>
      </c>
      <c r="I156" s="1" t="s">
        <v>813</v>
      </c>
      <c r="J156" s="1" t="s">
        <v>19</v>
      </c>
      <c r="K156" s="1" t="s">
        <v>814</v>
      </c>
      <c r="L156" s="2" t="s">
        <v>724</v>
      </c>
      <c r="M156" s="2" t="s">
        <v>725</v>
      </c>
      <c r="N156" s="2" t="s">
        <v>726</v>
      </c>
      <c r="O156" s="1" t="s">
        <v>21</v>
      </c>
      <c r="P156" s="1" t="s">
        <v>22</v>
      </c>
      <c r="Q156" s="1" t="s">
        <v>23</v>
      </c>
      <c r="R156" s="1" t="s">
        <v>815</v>
      </c>
      <c r="S156" s="1" t="s">
        <v>36</v>
      </c>
      <c r="T156" s="1" t="s">
        <v>816</v>
      </c>
      <c r="U156" s="1" t="s">
        <v>24</v>
      </c>
      <c r="V156" s="1" t="s">
        <v>37</v>
      </c>
      <c r="W156" s="1" t="s">
        <v>729</v>
      </c>
      <c r="X156" s="1" t="s">
        <v>3632</v>
      </c>
      <c r="Y156" s="1" t="s">
        <v>3623</v>
      </c>
      <c r="Z156" s="1"/>
    </row>
    <row r="157" spans="1:26" ht="15" customHeight="1" x14ac:dyDescent="0.25">
      <c r="A157" s="1" t="s">
        <v>817</v>
      </c>
      <c r="B157" s="1" t="s">
        <v>730</v>
      </c>
      <c r="C157" s="8" t="s">
        <v>3284</v>
      </c>
      <c r="D157" s="8" t="s">
        <v>3285</v>
      </c>
      <c r="E157" s="1" t="s">
        <v>25</v>
      </c>
      <c r="F157" s="1" t="s">
        <v>42</v>
      </c>
      <c r="G157" s="1" t="s">
        <v>818</v>
      </c>
      <c r="H157" s="1" t="s">
        <v>3406</v>
      </c>
      <c r="I157" s="1" t="s">
        <v>819</v>
      </c>
      <c r="J157" s="1" t="s">
        <v>19</v>
      </c>
      <c r="K157" s="1" t="s">
        <v>820</v>
      </c>
      <c r="L157" s="2" t="s">
        <v>724</v>
      </c>
      <c r="M157" s="2" t="s">
        <v>725</v>
      </c>
      <c r="N157" s="2" t="s">
        <v>726</v>
      </c>
      <c r="O157" s="1" t="s">
        <v>21</v>
      </c>
      <c r="P157" s="1" t="s">
        <v>22</v>
      </c>
      <c r="Q157" s="1" t="s">
        <v>23</v>
      </c>
      <c r="R157" s="1" t="s">
        <v>821</v>
      </c>
      <c r="S157" s="1" t="s">
        <v>36</v>
      </c>
      <c r="T157" s="1" t="s">
        <v>822</v>
      </c>
      <c r="U157" s="1" t="s">
        <v>24</v>
      </c>
      <c r="V157" s="1" t="s">
        <v>37</v>
      </c>
      <c r="W157" s="1" t="s">
        <v>729</v>
      </c>
      <c r="X157" s="1" t="s">
        <v>3632</v>
      </c>
      <c r="Y157" s="1" t="s">
        <v>3623</v>
      </c>
      <c r="Z157" s="1"/>
    </row>
    <row r="158" spans="1:26" ht="15" customHeight="1" x14ac:dyDescent="0.25">
      <c r="A158" s="1" t="s">
        <v>823</v>
      </c>
      <c r="B158" s="1" t="s">
        <v>730</v>
      </c>
      <c r="C158" s="8" t="s">
        <v>3284</v>
      </c>
      <c r="D158" s="8" t="s">
        <v>3285</v>
      </c>
      <c r="E158" s="1" t="s">
        <v>25</v>
      </c>
      <c r="F158" s="1" t="s">
        <v>42</v>
      </c>
      <c r="G158" s="1" t="s">
        <v>824</v>
      </c>
      <c r="H158" s="1" t="s">
        <v>3406</v>
      </c>
      <c r="I158" s="1" t="s">
        <v>825</v>
      </c>
      <c r="J158" s="1" t="s">
        <v>19</v>
      </c>
      <c r="K158" s="1" t="s">
        <v>826</v>
      </c>
      <c r="L158" s="2" t="s">
        <v>724</v>
      </c>
      <c r="M158" s="2" t="s">
        <v>725</v>
      </c>
      <c r="N158" s="2" t="s">
        <v>726</v>
      </c>
      <c r="O158" s="1" t="s">
        <v>21</v>
      </c>
      <c r="P158" s="1" t="s">
        <v>22</v>
      </c>
      <c r="Q158" s="1" t="s">
        <v>23</v>
      </c>
      <c r="R158" s="1" t="s">
        <v>827</v>
      </c>
      <c r="S158" s="1" t="s">
        <v>36</v>
      </c>
      <c r="T158" s="1" t="s">
        <v>828</v>
      </c>
      <c r="U158" s="1" t="s">
        <v>24</v>
      </c>
      <c r="V158" s="1" t="s">
        <v>37</v>
      </c>
      <c r="W158" s="1" t="s">
        <v>729</v>
      </c>
      <c r="X158" s="1" t="s">
        <v>3632</v>
      </c>
      <c r="Y158" s="1" t="s">
        <v>3623</v>
      </c>
      <c r="Z158" s="1"/>
    </row>
    <row r="159" spans="1:26" ht="15" customHeight="1" x14ac:dyDescent="0.25">
      <c r="A159" s="1" t="s">
        <v>829</v>
      </c>
      <c r="B159" s="1" t="s">
        <v>730</v>
      </c>
      <c r="C159" s="8" t="s">
        <v>3284</v>
      </c>
      <c r="D159" s="8" t="s">
        <v>3285</v>
      </c>
      <c r="E159" s="1" t="s">
        <v>25</v>
      </c>
      <c r="F159" s="1" t="s">
        <v>42</v>
      </c>
      <c r="G159" s="1" t="s">
        <v>830</v>
      </c>
      <c r="H159" s="1" t="s">
        <v>3406</v>
      </c>
      <c r="I159" s="1" t="s">
        <v>831</v>
      </c>
      <c r="J159" s="1" t="s">
        <v>19</v>
      </c>
      <c r="K159" s="1" t="s">
        <v>832</v>
      </c>
      <c r="L159" s="2" t="s">
        <v>724</v>
      </c>
      <c r="M159" s="2" t="s">
        <v>725</v>
      </c>
      <c r="N159" s="2" t="s">
        <v>726</v>
      </c>
      <c r="O159" s="1" t="s">
        <v>21</v>
      </c>
      <c r="P159" s="1" t="s">
        <v>22</v>
      </c>
      <c r="Q159" s="1" t="s">
        <v>23</v>
      </c>
      <c r="R159" s="1" t="s">
        <v>833</v>
      </c>
      <c r="S159" s="1" t="s">
        <v>36</v>
      </c>
      <c r="T159" s="1" t="s">
        <v>834</v>
      </c>
      <c r="U159" s="1" t="s">
        <v>24</v>
      </c>
      <c r="V159" s="1" t="s">
        <v>37</v>
      </c>
      <c r="W159" s="1" t="s">
        <v>729</v>
      </c>
      <c r="X159" s="1" t="s">
        <v>3632</v>
      </c>
      <c r="Y159" s="1" t="s">
        <v>3623</v>
      </c>
      <c r="Z159" s="1"/>
    </row>
    <row r="160" spans="1:26" ht="15" customHeight="1" x14ac:dyDescent="0.25">
      <c r="A160" s="1" t="s">
        <v>835</v>
      </c>
      <c r="B160" s="1" t="s">
        <v>730</v>
      </c>
      <c r="C160" s="8" t="s">
        <v>3284</v>
      </c>
      <c r="D160" s="8" t="s">
        <v>3285</v>
      </c>
      <c r="E160" s="1" t="s">
        <v>25</v>
      </c>
      <c r="F160" s="1" t="s">
        <v>42</v>
      </c>
      <c r="G160" s="1" t="s">
        <v>836</v>
      </c>
      <c r="H160" s="1" t="s">
        <v>3406</v>
      </c>
      <c r="I160" s="1" t="s">
        <v>837</v>
      </c>
      <c r="J160" s="1" t="s">
        <v>19</v>
      </c>
      <c r="K160" s="1" t="s">
        <v>838</v>
      </c>
      <c r="L160" s="2" t="s">
        <v>724</v>
      </c>
      <c r="M160" s="2" t="s">
        <v>725</v>
      </c>
      <c r="N160" s="2" t="s">
        <v>726</v>
      </c>
      <c r="O160" s="1" t="s">
        <v>21</v>
      </c>
      <c r="P160" s="1" t="s">
        <v>22</v>
      </c>
      <c r="Q160" s="1" t="s">
        <v>23</v>
      </c>
      <c r="R160" s="1" t="s">
        <v>839</v>
      </c>
      <c r="S160" s="1" t="s">
        <v>36</v>
      </c>
      <c r="T160" s="1" t="s">
        <v>840</v>
      </c>
      <c r="U160" s="1" t="s">
        <v>24</v>
      </c>
      <c r="V160" s="1" t="s">
        <v>37</v>
      </c>
      <c r="W160" s="1" t="s">
        <v>729</v>
      </c>
      <c r="X160" s="1" t="s">
        <v>3632</v>
      </c>
      <c r="Y160" s="1" t="s">
        <v>3623</v>
      </c>
      <c r="Z160" s="1"/>
    </row>
    <row r="161" spans="1:26" ht="15" customHeight="1" x14ac:dyDescent="0.25">
      <c r="A161" s="1" t="s">
        <v>841</v>
      </c>
      <c r="B161" s="1" t="s">
        <v>730</v>
      </c>
      <c r="C161" s="8" t="s">
        <v>3286</v>
      </c>
      <c r="D161" s="8" t="s">
        <v>3287</v>
      </c>
      <c r="E161" s="1" t="s">
        <v>25</v>
      </c>
      <c r="F161" s="1" t="s">
        <v>42</v>
      </c>
      <c r="G161" s="1" t="s">
        <v>842</v>
      </c>
      <c r="H161" s="1" t="s">
        <v>3406</v>
      </c>
      <c r="I161" s="1" t="s">
        <v>843</v>
      </c>
      <c r="J161" s="1" t="s">
        <v>19</v>
      </c>
      <c r="K161" s="1" t="s">
        <v>844</v>
      </c>
      <c r="L161" s="2" t="s">
        <v>724</v>
      </c>
      <c r="M161" s="2" t="s">
        <v>725</v>
      </c>
      <c r="N161" s="2" t="s">
        <v>726</v>
      </c>
      <c r="O161" s="1" t="s">
        <v>21</v>
      </c>
      <c r="P161" s="1" t="s">
        <v>22</v>
      </c>
      <c r="Q161" s="1" t="s">
        <v>23</v>
      </c>
      <c r="R161" s="1" t="s">
        <v>845</v>
      </c>
      <c r="S161" s="1" t="s">
        <v>36</v>
      </c>
      <c r="T161" s="1" t="s">
        <v>846</v>
      </c>
      <c r="U161" s="1" t="s">
        <v>24</v>
      </c>
      <c r="V161" s="1" t="s">
        <v>37</v>
      </c>
      <c r="W161" s="1" t="s">
        <v>729</v>
      </c>
      <c r="X161" s="1" t="s">
        <v>3632</v>
      </c>
      <c r="Y161" s="1" t="s">
        <v>3623</v>
      </c>
      <c r="Z161" s="1"/>
    </row>
    <row r="162" spans="1:26" ht="15" customHeight="1" x14ac:dyDescent="0.25">
      <c r="A162" s="1" t="s">
        <v>847</v>
      </c>
      <c r="B162" s="1" t="s">
        <v>730</v>
      </c>
      <c r="C162" s="1" t="s">
        <v>741</v>
      </c>
      <c r="D162" s="1" t="s">
        <v>742</v>
      </c>
      <c r="E162" s="1" t="s">
        <v>25</v>
      </c>
      <c r="F162" s="1" t="s">
        <v>42</v>
      </c>
      <c r="G162" s="1" t="s">
        <v>848</v>
      </c>
      <c r="H162" s="1" t="s">
        <v>3406</v>
      </c>
      <c r="I162" s="1" t="s">
        <v>849</v>
      </c>
      <c r="J162" s="1" t="s">
        <v>19</v>
      </c>
      <c r="K162" s="1" t="s">
        <v>850</v>
      </c>
      <c r="L162" s="2" t="s">
        <v>724</v>
      </c>
      <c r="M162" s="2" t="s">
        <v>725</v>
      </c>
      <c r="N162" s="2" t="s">
        <v>726</v>
      </c>
      <c r="O162" s="1" t="s">
        <v>21</v>
      </c>
      <c r="P162" s="1" t="s">
        <v>22</v>
      </c>
      <c r="Q162" s="1" t="s">
        <v>23</v>
      </c>
      <c r="R162" s="1" t="s">
        <v>851</v>
      </c>
      <c r="S162" s="1" t="s">
        <v>36</v>
      </c>
      <c r="T162" s="1" t="s">
        <v>852</v>
      </c>
      <c r="U162" s="1" t="s">
        <v>24</v>
      </c>
      <c r="V162" s="1" t="s">
        <v>37</v>
      </c>
      <c r="W162" s="1" t="s">
        <v>729</v>
      </c>
      <c r="X162" s="1" t="s">
        <v>3632</v>
      </c>
      <c r="Y162" s="1" t="s">
        <v>3623</v>
      </c>
      <c r="Z162" s="1"/>
    </row>
    <row r="163" spans="1:26" ht="15" customHeight="1" x14ac:dyDescent="0.25">
      <c r="A163" s="1" t="s">
        <v>853</v>
      </c>
      <c r="B163" s="1" t="s">
        <v>730</v>
      </c>
      <c r="C163" s="1" t="s">
        <v>731</v>
      </c>
      <c r="D163" s="1" t="s">
        <v>732</v>
      </c>
      <c r="E163" s="1" t="s">
        <v>25</v>
      </c>
      <c r="F163" s="1" t="s">
        <v>42</v>
      </c>
      <c r="G163" s="1" t="s">
        <v>854</v>
      </c>
      <c r="H163" s="1" t="s">
        <v>3406</v>
      </c>
      <c r="I163" s="1" t="s">
        <v>855</v>
      </c>
      <c r="J163" s="1" t="s">
        <v>19</v>
      </c>
      <c r="K163" s="1" t="s">
        <v>856</v>
      </c>
      <c r="L163" s="2" t="s">
        <v>724</v>
      </c>
      <c r="M163" s="2" t="s">
        <v>725</v>
      </c>
      <c r="N163" s="2" t="s">
        <v>726</v>
      </c>
      <c r="O163" s="1" t="s">
        <v>21</v>
      </c>
      <c r="P163" s="1" t="s">
        <v>22</v>
      </c>
      <c r="Q163" s="1" t="s">
        <v>23</v>
      </c>
      <c r="R163" s="1" t="s">
        <v>857</v>
      </c>
      <c r="S163" s="1" t="s">
        <v>36</v>
      </c>
      <c r="T163" s="1" t="s">
        <v>858</v>
      </c>
      <c r="U163" s="1" t="s">
        <v>24</v>
      </c>
      <c r="V163" s="1" t="s">
        <v>37</v>
      </c>
      <c r="W163" s="1" t="s">
        <v>729</v>
      </c>
      <c r="X163" s="1" t="s">
        <v>3632</v>
      </c>
      <c r="Y163" s="1" t="s">
        <v>3623</v>
      </c>
      <c r="Z163" s="1"/>
    </row>
    <row r="164" spans="1:26" ht="15" customHeight="1" x14ac:dyDescent="0.25">
      <c r="A164" s="1" t="s">
        <v>859</v>
      </c>
      <c r="B164" s="1" t="s">
        <v>730</v>
      </c>
      <c r="C164" s="1" t="s">
        <v>741</v>
      </c>
      <c r="D164" s="1" t="s">
        <v>742</v>
      </c>
      <c r="E164" s="1" t="s">
        <v>25</v>
      </c>
      <c r="F164" s="1" t="s">
        <v>42</v>
      </c>
      <c r="G164" s="1" t="s">
        <v>860</v>
      </c>
      <c r="H164" s="1" t="s">
        <v>3406</v>
      </c>
      <c r="I164" s="1" t="s">
        <v>861</v>
      </c>
      <c r="J164" s="1" t="s">
        <v>19</v>
      </c>
      <c r="K164" s="1" t="s">
        <v>862</v>
      </c>
      <c r="L164" s="2" t="s">
        <v>724</v>
      </c>
      <c r="M164" s="2" t="s">
        <v>725</v>
      </c>
      <c r="N164" s="2" t="s">
        <v>192</v>
      </c>
      <c r="O164" s="1" t="s">
        <v>21</v>
      </c>
      <c r="P164" s="1" t="s">
        <v>22</v>
      </c>
      <c r="Q164" s="1" t="s">
        <v>23</v>
      </c>
      <c r="R164" s="1" t="s">
        <v>863</v>
      </c>
      <c r="S164" s="1" t="s">
        <v>36</v>
      </c>
      <c r="T164" s="1" t="s">
        <v>864</v>
      </c>
      <c r="U164" s="1" t="s">
        <v>24</v>
      </c>
      <c r="V164" s="1" t="s">
        <v>37</v>
      </c>
      <c r="W164" s="1" t="s">
        <v>729</v>
      </c>
      <c r="X164" s="1" t="s">
        <v>3632</v>
      </c>
      <c r="Y164" s="1" t="s">
        <v>3623</v>
      </c>
      <c r="Z164" s="1"/>
    </row>
    <row r="165" spans="1:26" ht="15" customHeight="1" x14ac:dyDescent="0.25">
      <c r="A165" s="1" t="s">
        <v>865</v>
      </c>
      <c r="B165" s="1" t="s">
        <v>730</v>
      </c>
      <c r="C165" s="1" t="s">
        <v>741</v>
      </c>
      <c r="D165" s="1" t="s">
        <v>742</v>
      </c>
      <c r="E165" s="1" t="s">
        <v>25</v>
      </c>
      <c r="F165" s="1" t="s">
        <v>42</v>
      </c>
      <c r="G165" s="1" t="s">
        <v>866</v>
      </c>
      <c r="H165" s="1" t="s">
        <v>3406</v>
      </c>
      <c r="I165" s="1" t="s">
        <v>867</v>
      </c>
      <c r="J165" s="1" t="s">
        <v>19</v>
      </c>
      <c r="K165" s="1" t="s">
        <v>868</v>
      </c>
      <c r="L165" s="2" t="s">
        <v>724</v>
      </c>
      <c r="M165" s="2" t="s">
        <v>725</v>
      </c>
      <c r="N165" s="2" t="s">
        <v>726</v>
      </c>
      <c r="O165" s="1" t="s">
        <v>21</v>
      </c>
      <c r="P165" s="1" t="s">
        <v>22</v>
      </c>
      <c r="Q165" s="1" t="s">
        <v>23</v>
      </c>
      <c r="R165" s="1" t="s">
        <v>869</v>
      </c>
      <c r="S165" s="1" t="s">
        <v>36</v>
      </c>
      <c r="T165" s="1" t="s">
        <v>870</v>
      </c>
      <c r="U165" s="1" t="s">
        <v>24</v>
      </c>
      <c r="V165" s="1" t="s">
        <v>37</v>
      </c>
      <c r="W165" s="1" t="s">
        <v>729</v>
      </c>
      <c r="X165" s="1" t="s">
        <v>3632</v>
      </c>
      <c r="Y165" s="1" t="s">
        <v>3623</v>
      </c>
      <c r="Z165" s="1"/>
    </row>
    <row r="166" spans="1:26" ht="15" customHeight="1" x14ac:dyDescent="0.25">
      <c r="A166" s="1" t="s">
        <v>871</v>
      </c>
      <c r="B166" s="1" t="s">
        <v>730</v>
      </c>
      <c r="C166" s="1" t="s">
        <v>739</v>
      </c>
      <c r="D166" s="1" t="s">
        <v>740</v>
      </c>
      <c r="E166" s="1" t="s">
        <v>25</v>
      </c>
      <c r="F166" s="1" t="s">
        <v>42</v>
      </c>
      <c r="G166" s="1" t="s">
        <v>872</v>
      </c>
      <c r="H166" s="1" t="s">
        <v>3406</v>
      </c>
      <c r="I166" s="1" t="s">
        <v>873</v>
      </c>
      <c r="J166" s="1" t="s">
        <v>19</v>
      </c>
      <c r="K166" s="1" t="s">
        <v>874</v>
      </c>
      <c r="L166" s="2" t="s">
        <v>724</v>
      </c>
      <c r="M166" s="2" t="s">
        <v>725</v>
      </c>
      <c r="N166" s="2" t="s">
        <v>726</v>
      </c>
      <c r="O166" s="1" t="s">
        <v>21</v>
      </c>
      <c r="P166" s="1" t="s">
        <v>22</v>
      </c>
      <c r="Q166" s="1" t="s">
        <v>23</v>
      </c>
      <c r="R166" s="1" t="s">
        <v>875</v>
      </c>
      <c r="S166" s="1" t="s">
        <v>36</v>
      </c>
      <c r="T166" s="1" t="s">
        <v>876</v>
      </c>
      <c r="U166" s="1" t="s">
        <v>24</v>
      </c>
      <c r="V166" s="1" t="s">
        <v>37</v>
      </c>
      <c r="W166" s="1" t="s">
        <v>729</v>
      </c>
      <c r="X166" s="1" t="s">
        <v>3632</v>
      </c>
      <c r="Y166" s="1" t="s">
        <v>3623</v>
      </c>
      <c r="Z166" s="1"/>
    </row>
    <row r="167" spans="1:26" ht="15" customHeight="1" x14ac:dyDescent="0.25">
      <c r="A167" s="1" t="s">
        <v>877</v>
      </c>
      <c r="B167" s="1" t="s">
        <v>730</v>
      </c>
      <c r="C167" s="1" t="s">
        <v>739</v>
      </c>
      <c r="D167" s="1" t="s">
        <v>740</v>
      </c>
      <c r="E167" s="1" t="s">
        <v>25</v>
      </c>
      <c r="F167" s="1" t="s">
        <v>42</v>
      </c>
      <c r="G167" s="1" t="s">
        <v>878</v>
      </c>
      <c r="H167" s="1" t="s">
        <v>3406</v>
      </c>
      <c r="I167" s="1" t="s">
        <v>879</v>
      </c>
      <c r="J167" s="1" t="s">
        <v>19</v>
      </c>
      <c r="K167" s="1" t="s">
        <v>880</v>
      </c>
      <c r="L167" s="2" t="s">
        <v>724</v>
      </c>
      <c r="M167" s="2" t="s">
        <v>725</v>
      </c>
      <c r="N167" s="2" t="s">
        <v>726</v>
      </c>
      <c r="O167" s="1" t="s">
        <v>21</v>
      </c>
      <c r="P167" s="1" t="s">
        <v>22</v>
      </c>
      <c r="Q167" s="1" t="s">
        <v>23</v>
      </c>
      <c r="R167" s="1" t="s">
        <v>881</v>
      </c>
      <c r="S167" s="1" t="s">
        <v>36</v>
      </c>
      <c r="T167" s="1" t="s">
        <v>876</v>
      </c>
      <c r="U167" s="1" t="s">
        <v>24</v>
      </c>
      <c r="V167" s="1" t="s">
        <v>37</v>
      </c>
      <c r="W167" s="1" t="s">
        <v>729</v>
      </c>
      <c r="X167" s="1" t="s">
        <v>3632</v>
      </c>
      <c r="Y167" s="1" t="s">
        <v>3623</v>
      </c>
      <c r="Z167" s="1"/>
    </row>
    <row r="168" spans="1:26" ht="15" customHeight="1" x14ac:dyDescent="0.25">
      <c r="A168" s="1" t="s">
        <v>882</v>
      </c>
      <c r="B168" s="1" t="s">
        <v>730</v>
      </c>
      <c r="C168" s="1" t="s">
        <v>739</v>
      </c>
      <c r="D168" s="1" t="s">
        <v>740</v>
      </c>
      <c r="E168" s="1" t="s">
        <v>25</v>
      </c>
      <c r="F168" s="1" t="s">
        <v>42</v>
      </c>
      <c r="G168" s="1" t="s">
        <v>883</v>
      </c>
      <c r="H168" s="1" t="s">
        <v>3406</v>
      </c>
      <c r="I168" s="1" t="s">
        <v>884</v>
      </c>
      <c r="J168" s="1" t="s">
        <v>19</v>
      </c>
      <c r="K168" s="1" t="s">
        <v>880</v>
      </c>
      <c r="L168" s="2" t="s">
        <v>724</v>
      </c>
      <c r="M168" s="2" t="s">
        <v>725</v>
      </c>
      <c r="N168" s="2" t="s">
        <v>726</v>
      </c>
      <c r="O168" s="1" t="s">
        <v>21</v>
      </c>
      <c r="P168" s="1" t="s">
        <v>22</v>
      </c>
      <c r="Q168" s="1" t="s">
        <v>23</v>
      </c>
      <c r="R168" s="1" t="s">
        <v>885</v>
      </c>
      <c r="S168" s="1" t="s">
        <v>36</v>
      </c>
      <c r="T168" s="1" t="s">
        <v>886</v>
      </c>
      <c r="U168" s="1" t="s">
        <v>24</v>
      </c>
      <c r="V168" s="1" t="s">
        <v>37</v>
      </c>
      <c r="W168" s="1" t="s">
        <v>729</v>
      </c>
      <c r="X168" s="1" t="s">
        <v>3632</v>
      </c>
      <c r="Y168" s="1" t="s">
        <v>3623</v>
      </c>
      <c r="Z168" s="1"/>
    </row>
    <row r="169" spans="1:26" ht="15" customHeight="1" x14ac:dyDescent="0.25">
      <c r="A169" s="1" t="s">
        <v>887</v>
      </c>
      <c r="B169" s="1" t="s">
        <v>730</v>
      </c>
      <c r="C169" s="1" t="s">
        <v>739</v>
      </c>
      <c r="D169" s="1" t="s">
        <v>740</v>
      </c>
      <c r="E169" s="1" t="s">
        <v>25</v>
      </c>
      <c r="F169" s="1" t="s">
        <v>42</v>
      </c>
      <c r="G169" s="1" t="s">
        <v>888</v>
      </c>
      <c r="H169" s="1" t="s">
        <v>3406</v>
      </c>
      <c r="I169" s="1" t="s">
        <v>889</v>
      </c>
      <c r="J169" s="1" t="s">
        <v>19</v>
      </c>
      <c r="K169" s="1" t="s">
        <v>890</v>
      </c>
      <c r="L169" s="2" t="s">
        <v>724</v>
      </c>
      <c r="M169" s="2" t="s">
        <v>725</v>
      </c>
      <c r="N169" s="2" t="s">
        <v>726</v>
      </c>
      <c r="O169" s="1" t="s">
        <v>21</v>
      </c>
      <c r="P169" s="1" t="s">
        <v>22</v>
      </c>
      <c r="Q169" s="1" t="s">
        <v>23</v>
      </c>
      <c r="R169" s="1" t="s">
        <v>891</v>
      </c>
      <c r="S169" s="1" t="s">
        <v>36</v>
      </c>
      <c r="T169" s="1" t="s">
        <v>892</v>
      </c>
      <c r="U169" s="1" t="s">
        <v>24</v>
      </c>
      <c r="V169" s="1" t="s">
        <v>37</v>
      </c>
      <c r="W169" s="1" t="s">
        <v>729</v>
      </c>
      <c r="X169" s="1" t="s">
        <v>3632</v>
      </c>
      <c r="Y169" s="1" t="s">
        <v>3623</v>
      </c>
      <c r="Z169" s="1"/>
    </row>
    <row r="170" spans="1:26" ht="15" customHeight="1" x14ac:dyDescent="0.25">
      <c r="A170" s="1" t="s">
        <v>893</v>
      </c>
      <c r="B170" s="1" t="s">
        <v>730</v>
      </c>
      <c r="C170" s="1" t="s">
        <v>739</v>
      </c>
      <c r="D170" s="1" t="s">
        <v>740</v>
      </c>
      <c r="E170" s="1" t="s">
        <v>25</v>
      </c>
      <c r="F170" s="1" t="s">
        <v>42</v>
      </c>
      <c r="G170" s="1" t="s">
        <v>894</v>
      </c>
      <c r="H170" s="1" t="s">
        <v>3406</v>
      </c>
      <c r="I170" s="1" t="s">
        <v>895</v>
      </c>
      <c r="J170" s="1" t="s">
        <v>19</v>
      </c>
      <c r="K170" s="1" t="s">
        <v>896</v>
      </c>
      <c r="L170" s="2" t="s">
        <v>724</v>
      </c>
      <c r="M170" s="2" t="s">
        <v>725</v>
      </c>
      <c r="N170" s="2" t="s">
        <v>726</v>
      </c>
      <c r="O170" s="1" t="s">
        <v>21</v>
      </c>
      <c r="P170" s="1" t="s">
        <v>22</v>
      </c>
      <c r="Q170" s="1" t="s">
        <v>23</v>
      </c>
      <c r="R170" s="1" t="s">
        <v>897</v>
      </c>
      <c r="S170" s="1" t="s">
        <v>36</v>
      </c>
      <c r="T170" s="1" t="s">
        <v>898</v>
      </c>
      <c r="U170" s="1" t="s">
        <v>24</v>
      </c>
      <c r="V170" s="1" t="s">
        <v>37</v>
      </c>
      <c r="W170" s="1" t="s">
        <v>729</v>
      </c>
      <c r="X170" s="1" t="s">
        <v>3632</v>
      </c>
      <c r="Y170" s="1" t="s">
        <v>3623</v>
      </c>
      <c r="Z170" s="1"/>
    </row>
    <row r="171" spans="1:26" ht="15" customHeight="1" x14ac:dyDescent="0.25">
      <c r="A171" s="1" t="s">
        <v>899</v>
      </c>
      <c r="B171" s="1" t="s">
        <v>730</v>
      </c>
      <c r="C171" s="1" t="s">
        <v>739</v>
      </c>
      <c r="D171" s="1" t="s">
        <v>740</v>
      </c>
      <c r="E171" s="1" t="s">
        <v>25</v>
      </c>
      <c r="F171" s="1" t="s">
        <v>42</v>
      </c>
      <c r="G171" s="1" t="s">
        <v>900</v>
      </c>
      <c r="H171" s="1" t="s">
        <v>3406</v>
      </c>
      <c r="I171" s="1" t="s">
        <v>901</v>
      </c>
      <c r="J171" s="1" t="s">
        <v>19</v>
      </c>
      <c r="K171" s="1" t="s">
        <v>902</v>
      </c>
      <c r="L171" s="2" t="s">
        <v>724</v>
      </c>
      <c r="M171" s="2" t="s">
        <v>725</v>
      </c>
      <c r="N171" s="2" t="s">
        <v>726</v>
      </c>
      <c r="O171" s="1" t="s">
        <v>21</v>
      </c>
      <c r="P171" s="1" t="s">
        <v>22</v>
      </c>
      <c r="Q171" s="1" t="s">
        <v>23</v>
      </c>
      <c r="R171" s="1" t="s">
        <v>903</v>
      </c>
      <c r="S171" s="1" t="s">
        <v>36</v>
      </c>
      <c r="T171" s="1" t="s">
        <v>904</v>
      </c>
      <c r="U171" s="1" t="s">
        <v>24</v>
      </c>
      <c r="V171" s="1" t="s">
        <v>37</v>
      </c>
      <c r="W171" s="1" t="s">
        <v>729</v>
      </c>
      <c r="X171" s="1" t="s">
        <v>3632</v>
      </c>
      <c r="Y171" s="1" t="s">
        <v>3623</v>
      </c>
      <c r="Z171" s="1"/>
    </row>
    <row r="172" spans="1:26" ht="15" customHeight="1" x14ac:dyDescent="0.25">
      <c r="A172" s="1" t="s">
        <v>905</v>
      </c>
      <c r="B172" s="1" t="s">
        <v>730</v>
      </c>
      <c r="C172" s="8" t="s">
        <v>3286</v>
      </c>
      <c r="D172" s="8" t="s">
        <v>3287</v>
      </c>
      <c r="E172" s="1" t="s">
        <v>25</v>
      </c>
      <c r="F172" s="1" t="s">
        <v>42</v>
      </c>
      <c r="G172" s="1" t="s">
        <v>906</v>
      </c>
      <c r="H172" s="1" t="s">
        <v>3406</v>
      </c>
      <c r="I172" s="1" t="s">
        <v>907</v>
      </c>
      <c r="J172" s="1" t="s">
        <v>19</v>
      </c>
      <c r="K172" s="1" t="s">
        <v>908</v>
      </c>
      <c r="L172" s="2" t="s">
        <v>724</v>
      </c>
      <c r="M172" s="2" t="s">
        <v>725</v>
      </c>
      <c r="N172" s="2" t="s">
        <v>726</v>
      </c>
      <c r="O172" s="1" t="s">
        <v>21</v>
      </c>
      <c r="P172" s="1" t="s">
        <v>22</v>
      </c>
      <c r="Q172" s="1" t="s">
        <v>23</v>
      </c>
      <c r="R172" s="1" t="s">
        <v>909</v>
      </c>
      <c r="S172" s="1" t="s">
        <v>36</v>
      </c>
      <c r="T172" s="1" t="s">
        <v>910</v>
      </c>
      <c r="U172" s="1" t="s">
        <v>24</v>
      </c>
      <c r="V172" s="1" t="s">
        <v>37</v>
      </c>
      <c r="W172" s="1" t="s">
        <v>729</v>
      </c>
      <c r="X172" s="1" t="s">
        <v>3632</v>
      </c>
      <c r="Y172" s="1" t="s">
        <v>3623</v>
      </c>
      <c r="Z172" s="1"/>
    </row>
    <row r="173" spans="1:26" ht="15" customHeight="1" x14ac:dyDescent="0.25">
      <c r="A173" s="1" t="s">
        <v>911</v>
      </c>
      <c r="B173" s="1" t="s">
        <v>730</v>
      </c>
      <c r="C173" s="1" t="s">
        <v>739</v>
      </c>
      <c r="D173" s="1" t="s">
        <v>740</v>
      </c>
      <c r="E173" s="1" t="s">
        <v>25</v>
      </c>
      <c r="F173" s="1" t="s">
        <v>42</v>
      </c>
      <c r="G173" s="1" t="s">
        <v>912</v>
      </c>
      <c r="H173" s="1" t="s">
        <v>3406</v>
      </c>
      <c r="I173" s="1" t="s">
        <v>913</v>
      </c>
      <c r="J173" s="1" t="s">
        <v>19</v>
      </c>
      <c r="K173" s="1" t="s">
        <v>914</v>
      </c>
      <c r="L173" s="2" t="s">
        <v>724</v>
      </c>
      <c r="M173" s="2" t="s">
        <v>725</v>
      </c>
      <c r="N173" s="2" t="s">
        <v>726</v>
      </c>
      <c r="O173" s="1" t="s">
        <v>21</v>
      </c>
      <c r="P173" s="1" t="s">
        <v>22</v>
      </c>
      <c r="Q173" s="1" t="s">
        <v>23</v>
      </c>
      <c r="R173" s="1" t="s">
        <v>915</v>
      </c>
      <c r="S173" s="1" t="s">
        <v>36</v>
      </c>
      <c r="T173" s="1" t="s">
        <v>916</v>
      </c>
      <c r="U173" s="1" t="s">
        <v>24</v>
      </c>
      <c r="V173" s="1" t="s">
        <v>37</v>
      </c>
      <c r="W173" s="1" t="s">
        <v>729</v>
      </c>
      <c r="X173" s="1" t="s">
        <v>3632</v>
      </c>
      <c r="Y173" s="1" t="s">
        <v>3623</v>
      </c>
      <c r="Z173" s="1"/>
    </row>
    <row r="174" spans="1:26" ht="15" customHeight="1" x14ac:dyDescent="0.25">
      <c r="A174" s="1" t="s">
        <v>917</v>
      </c>
      <c r="B174" s="1" t="s">
        <v>730</v>
      </c>
      <c r="C174" s="1" t="s">
        <v>739</v>
      </c>
      <c r="D174" s="1" t="s">
        <v>740</v>
      </c>
      <c r="E174" s="1" t="s">
        <v>25</v>
      </c>
      <c r="F174" s="1" t="s">
        <v>42</v>
      </c>
      <c r="G174" s="1" t="s">
        <v>918</v>
      </c>
      <c r="H174" s="1" t="s">
        <v>3406</v>
      </c>
      <c r="I174" s="1" t="s">
        <v>919</v>
      </c>
      <c r="J174" s="1" t="s">
        <v>19</v>
      </c>
      <c r="K174" s="1" t="s">
        <v>920</v>
      </c>
      <c r="L174" s="2" t="s">
        <v>724</v>
      </c>
      <c r="M174" s="2" t="s">
        <v>725</v>
      </c>
      <c r="N174" s="2" t="s">
        <v>726</v>
      </c>
      <c r="O174" s="1" t="s">
        <v>21</v>
      </c>
      <c r="P174" s="1" t="s">
        <v>22</v>
      </c>
      <c r="Q174" s="1" t="s">
        <v>23</v>
      </c>
      <c r="R174" s="1" t="s">
        <v>921</v>
      </c>
      <c r="S174" s="1" t="s">
        <v>36</v>
      </c>
      <c r="T174" s="1" t="s">
        <v>922</v>
      </c>
      <c r="U174" s="1" t="s">
        <v>24</v>
      </c>
      <c r="V174" s="1" t="s">
        <v>37</v>
      </c>
      <c r="W174" s="1" t="s">
        <v>729</v>
      </c>
      <c r="X174" s="1" t="s">
        <v>3632</v>
      </c>
      <c r="Y174" s="1" t="s">
        <v>3623</v>
      </c>
      <c r="Z174" s="1"/>
    </row>
    <row r="175" spans="1:26" ht="15" customHeight="1" x14ac:dyDescent="0.25">
      <c r="A175" s="1" t="s">
        <v>923</v>
      </c>
      <c r="B175" s="1" t="s">
        <v>730</v>
      </c>
      <c r="C175" s="1" t="s">
        <v>739</v>
      </c>
      <c r="D175" s="1" t="s">
        <v>740</v>
      </c>
      <c r="E175" s="1" t="s">
        <v>25</v>
      </c>
      <c r="F175" s="1" t="s">
        <v>42</v>
      </c>
      <c r="G175" s="1" t="s">
        <v>924</v>
      </c>
      <c r="H175" s="1" t="s">
        <v>3406</v>
      </c>
      <c r="I175" s="1" t="s">
        <v>925</v>
      </c>
      <c r="J175" s="1" t="s">
        <v>19</v>
      </c>
      <c r="K175" s="1" t="s">
        <v>926</v>
      </c>
      <c r="L175" s="2" t="s">
        <v>724</v>
      </c>
      <c r="M175" s="2" t="s">
        <v>725</v>
      </c>
      <c r="N175" s="2" t="s">
        <v>726</v>
      </c>
      <c r="O175" s="1" t="s">
        <v>21</v>
      </c>
      <c r="P175" s="1" t="s">
        <v>22</v>
      </c>
      <c r="Q175" s="1" t="s">
        <v>23</v>
      </c>
      <c r="R175" s="1" t="s">
        <v>927</v>
      </c>
      <c r="S175" s="1" t="s">
        <v>36</v>
      </c>
      <c r="T175" s="1" t="s">
        <v>928</v>
      </c>
      <c r="U175" s="1" t="s">
        <v>24</v>
      </c>
      <c r="V175" s="1" t="s">
        <v>37</v>
      </c>
      <c r="W175" s="1" t="s">
        <v>729</v>
      </c>
      <c r="X175" s="1" t="s">
        <v>3632</v>
      </c>
      <c r="Y175" s="1" t="s">
        <v>3623</v>
      </c>
      <c r="Z175" s="1"/>
    </row>
    <row r="176" spans="1:26" ht="15" customHeight="1" x14ac:dyDescent="0.25">
      <c r="A176" s="1" t="s">
        <v>929</v>
      </c>
      <c r="B176" s="1" t="s">
        <v>730</v>
      </c>
      <c r="C176" s="1" t="s">
        <v>743</v>
      </c>
      <c r="D176" s="1" t="s">
        <v>744</v>
      </c>
      <c r="E176" s="1" t="s">
        <v>25</v>
      </c>
      <c r="F176" s="1" t="s">
        <v>42</v>
      </c>
      <c r="G176" s="1" t="s">
        <v>930</v>
      </c>
      <c r="H176" s="1" t="s">
        <v>3406</v>
      </c>
      <c r="I176" s="1" t="s">
        <v>931</v>
      </c>
      <c r="J176" s="1" t="s">
        <v>19</v>
      </c>
      <c r="K176" s="1" t="s">
        <v>932</v>
      </c>
      <c r="L176" s="2" t="s">
        <v>724</v>
      </c>
      <c r="M176" s="2" t="s">
        <v>725</v>
      </c>
      <c r="N176" s="2" t="s">
        <v>726</v>
      </c>
      <c r="O176" s="1" t="s">
        <v>21</v>
      </c>
      <c r="P176" s="1" t="s">
        <v>22</v>
      </c>
      <c r="Q176" s="1" t="s">
        <v>23</v>
      </c>
      <c r="R176" s="1" t="s">
        <v>933</v>
      </c>
      <c r="S176" s="1" t="s">
        <v>36</v>
      </c>
      <c r="T176" s="1" t="s">
        <v>934</v>
      </c>
      <c r="U176" s="1" t="s">
        <v>24</v>
      </c>
      <c r="V176" s="1" t="s">
        <v>37</v>
      </c>
      <c r="W176" s="1" t="s">
        <v>729</v>
      </c>
      <c r="X176" s="1" t="s">
        <v>3632</v>
      </c>
      <c r="Y176" s="1" t="s">
        <v>3623</v>
      </c>
      <c r="Z176" s="1"/>
    </row>
    <row r="177" spans="1:26" ht="15" customHeight="1" x14ac:dyDescent="0.25">
      <c r="A177" s="1" t="s">
        <v>935</v>
      </c>
      <c r="B177" s="1" t="s">
        <v>730</v>
      </c>
      <c r="C177" s="1" t="s">
        <v>941</v>
      </c>
      <c r="D177" s="1" t="s">
        <v>942</v>
      </c>
      <c r="E177" s="1" t="s">
        <v>25</v>
      </c>
      <c r="F177" s="1" t="s">
        <v>42</v>
      </c>
      <c r="G177" s="1" t="s">
        <v>936</v>
      </c>
      <c r="H177" s="1" t="s">
        <v>3406</v>
      </c>
      <c r="I177" s="1" t="s">
        <v>937</v>
      </c>
      <c r="J177" s="1" t="s">
        <v>19</v>
      </c>
      <c r="K177" s="1" t="s">
        <v>938</v>
      </c>
      <c r="L177" s="2" t="s">
        <v>724</v>
      </c>
      <c r="M177" s="2" t="s">
        <v>725</v>
      </c>
      <c r="N177" s="2" t="s">
        <v>726</v>
      </c>
      <c r="O177" s="1" t="s">
        <v>21</v>
      </c>
      <c r="P177" s="1" t="s">
        <v>22</v>
      </c>
      <c r="Q177" s="1" t="s">
        <v>23</v>
      </c>
      <c r="R177" s="1" t="s">
        <v>939</v>
      </c>
      <c r="S177" s="1" t="s">
        <v>36</v>
      </c>
      <c r="T177" s="1" t="s">
        <v>940</v>
      </c>
      <c r="U177" s="1" t="s">
        <v>24</v>
      </c>
      <c r="V177" s="1" t="s">
        <v>37</v>
      </c>
      <c r="W177" s="1" t="s">
        <v>729</v>
      </c>
      <c r="X177" s="1" t="s">
        <v>3632</v>
      </c>
      <c r="Y177" s="1" t="s">
        <v>3648</v>
      </c>
      <c r="Z177" s="1"/>
    </row>
    <row r="178" spans="1:26" ht="15" customHeight="1" x14ac:dyDescent="0.25">
      <c r="A178" s="1" t="s">
        <v>943</v>
      </c>
      <c r="B178" s="1" t="s">
        <v>730</v>
      </c>
      <c r="C178" s="1" t="s">
        <v>731</v>
      </c>
      <c r="D178" s="1" t="s">
        <v>732</v>
      </c>
      <c r="E178" s="1" t="s">
        <v>25</v>
      </c>
      <c r="F178" s="1" t="s">
        <v>42</v>
      </c>
      <c r="G178" s="1" t="s">
        <v>944</v>
      </c>
      <c r="H178" s="1" t="s">
        <v>3406</v>
      </c>
      <c r="I178" s="1" t="s">
        <v>945</v>
      </c>
      <c r="J178" s="1" t="s">
        <v>19</v>
      </c>
      <c r="K178" s="1" t="s">
        <v>946</v>
      </c>
      <c r="L178" s="2" t="s">
        <v>724</v>
      </c>
      <c r="M178" s="2" t="s">
        <v>725</v>
      </c>
      <c r="N178" s="2" t="s">
        <v>726</v>
      </c>
      <c r="O178" s="1" t="s">
        <v>21</v>
      </c>
      <c r="P178" s="1" t="s">
        <v>22</v>
      </c>
      <c r="Q178" s="1" t="s">
        <v>23</v>
      </c>
      <c r="R178" s="1" t="s">
        <v>947</v>
      </c>
      <c r="S178" s="1" t="s">
        <v>36</v>
      </c>
      <c r="T178" s="1" t="s">
        <v>948</v>
      </c>
      <c r="U178" s="1" t="s">
        <v>24</v>
      </c>
      <c r="V178" s="1" t="s">
        <v>37</v>
      </c>
      <c r="W178" s="1" t="s">
        <v>729</v>
      </c>
      <c r="X178" s="1" t="s">
        <v>3632</v>
      </c>
      <c r="Y178" s="1" t="s">
        <v>3699</v>
      </c>
      <c r="Z178" s="1"/>
    </row>
    <row r="179" spans="1:26" ht="15" customHeight="1" x14ac:dyDescent="0.25">
      <c r="A179" s="1" t="s">
        <v>949</v>
      </c>
      <c r="B179" s="1" t="s">
        <v>730</v>
      </c>
      <c r="C179" s="1" t="s">
        <v>731</v>
      </c>
      <c r="D179" s="1" t="s">
        <v>732</v>
      </c>
      <c r="E179" s="1" t="s">
        <v>25</v>
      </c>
      <c r="F179" s="1" t="s">
        <v>42</v>
      </c>
      <c r="G179" s="1" t="s">
        <v>950</v>
      </c>
      <c r="H179" s="1" t="s">
        <v>3406</v>
      </c>
      <c r="I179" s="1" t="s">
        <v>951</v>
      </c>
      <c r="J179" s="1" t="s">
        <v>19</v>
      </c>
      <c r="K179" s="1" t="s">
        <v>952</v>
      </c>
      <c r="L179" s="2" t="s">
        <v>724</v>
      </c>
      <c r="M179" s="2" t="s">
        <v>725</v>
      </c>
      <c r="N179" s="2" t="s">
        <v>726</v>
      </c>
      <c r="O179" s="1" t="s">
        <v>21</v>
      </c>
      <c r="P179" s="1" t="s">
        <v>22</v>
      </c>
      <c r="Q179" s="1" t="s">
        <v>23</v>
      </c>
      <c r="R179" s="1" t="s">
        <v>953</v>
      </c>
      <c r="S179" s="1" t="s">
        <v>36</v>
      </c>
      <c r="T179" s="1" t="s">
        <v>954</v>
      </c>
      <c r="U179" s="1" t="s">
        <v>24</v>
      </c>
      <c r="V179" s="1" t="s">
        <v>37</v>
      </c>
      <c r="W179" s="1" t="s">
        <v>729</v>
      </c>
      <c r="X179" s="1" t="s">
        <v>3632</v>
      </c>
      <c r="Y179" s="1" t="s">
        <v>3623</v>
      </c>
      <c r="Z179" s="1"/>
    </row>
    <row r="180" spans="1:26" ht="15" customHeight="1" x14ac:dyDescent="0.25">
      <c r="A180" s="1" t="s">
        <v>955</v>
      </c>
      <c r="B180" s="1" t="s">
        <v>730</v>
      </c>
      <c r="C180" s="1" t="s">
        <v>731</v>
      </c>
      <c r="D180" s="1" t="s">
        <v>732</v>
      </c>
      <c r="E180" s="1" t="s">
        <v>25</v>
      </c>
      <c r="F180" s="1" t="s">
        <v>42</v>
      </c>
      <c r="G180" s="1" t="s">
        <v>956</v>
      </c>
      <c r="H180" s="1" t="s">
        <v>3406</v>
      </c>
      <c r="I180" s="1" t="s">
        <v>957</v>
      </c>
      <c r="J180" s="1" t="s">
        <v>19</v>
      </c>
      <c r="K180" s="1" t="s">
        <v>958</v>
      </c>
      <c r="L180" s="2" t="s">
        <v>724</v>
      </c>
      <c r="M180" s="2" t="s">
        <v>725</v>
      </c>
      <c r="N180" s="2" t="s">
        <v>726</v>
      </c>
      <c r="O180" s="1" t="s">
        <v>21</v>
      </c>
      <c r="P180" s="1" t="s">
        <v>22</v>
      </c>
      <c r="Q180" s="1" t="s">
        <v>23</v>
      </c>
      <c r="R180" s="1" t="s">
        <v>959</v>
      </c>
      <c r="S180" s="1" t="s">
        <v>36</v>
      </c>
      <c r="T180" s="1" t="s">
        <v>960</v>
      </c>
      <c r="U180" s="1" t="s">
        <v>24</v>
      </c>
      <c r="V180" s="1" t="s">
        <v>37</v>
      </c>
      <c r="W180" s="1" t="s">
        <v>729</v>
      </c>
      <c r="X180" s="1" t="s">
        <v>3632</v>
      </c>
      <c r="Y180" s="1" t="s">
        <v>3623</v>
      </c>
      <c r="Z180" s="1"/>
    </row>
    <row r="181" spans="1:26" ht="15" customHeight="1" x14ac:dyDescent="0.25">
      <c r="A181" s="1" t="s">
        <v>961</v>
      </c>
      <c r="B181" s="1" t="s">
        <v>730</v>
      </c>
      <c r="C181" s="1" t="s">
        <v>731</v>
      </c>
      <c r="D181" s="1" t="s">
        <v>732</v>
      </c>
      <c r="E181" s="1" t="s">
        <v>25</v>
      </c>
      <c r="F181" s="1" t="s">
        <v>42</v>
      </c>
      <c r="G181" s="1" t="s">
        <v>962</v>
      </c>
      <c r="H181" s="1" t="s">
        <v>3406</v>
      </c>
      <c r="I181" s="1" t="s">
        <v>963</v>
      </c>
      <c r="J181" s="1" t="s">
        <v>19</v>
      </c>
      <c r="K181" s="1" t="s">
        <v>964</v>
      </c>
      <c r="L181" s="2" t="s">
        <v>724</v>
      </c>
      <c r="M181" s="2" t="s">
        <v>725</v>
      </c>
      <c r="N181" s="2" t="s">
        <v>726</v>
      </c>
      <c r="O181" s="1" t="s">
        <v>21</v>
      </c>
      <c r="P181" s="1" t="s">
        <v>22</v>
      </c>
      <c r="Q181" s="1" t="s">
        <v>23</v>
      </c>
      <c r="R181" s="1" t="s">
        <v>965</v>
      </c>
      <c r="S181" s="1" t="s">
        <v>36</v>
      </c>
      <c r="T181" s="1" t="s">
        <v>966</v>
      </c>
      <c r="U181" s="1" t="s">
        <v>24</v>
      </c>
      <c r="V181" s="1" t="s">
        <v>37</v>
      </c>
      <c r="W181" s="1" t="s">
        <v>729</v>
      </c>
      <c r="X181" s="1" t="s">
        <v>3632</v>
      </c>
      <c r="Y181" s="1" t="s">
        <v>3623</v>
      </c>
      <c r="Z181" s="1"/>
    </row>
    <row r="182" spans="1:26" ht="15" customHeight="1" x14ac:dyDescent="0.25">
      <c r="A182" s="1" t="s">
        <v>967</v>
      </c>
      <c r="B182" s="1" t="s">
        <v>730</v>
      </c>
      <c r="C182" s="8" t="s">
        <v>3272</v>
      </c>
      <c r="D182" s="8" t="s">
        <v>3273</v>
      </c>
      <c r="E182" s="1" t="s">
        <v>25</v>
      </c>
      <c r="F182" s="1" t="s">
        <v>42</v>
      </c>
      <c r="G182" s="1" t="s">
        <v>968</v>
      </c>
      <c r="H182" s="1" t="s">
        <v>3406</v>
      </c>
      <c r="I182" s="1" t="s">
        <v>969</v>
      </c>
      <c r="J182" s="1" t="s">
        <v>19</v>
      </c>
      <c r="K182" s="1" t="s">
        <v>970</v>
      </c>
      <c r="L182" s="2" t="s">
        <v>724</v>
      </c>
      <c r="M182" s="2" t="s">
        <v>725</v>
      </c>
      <c r="N182" s="2" t="s">
        <v>726</v>
      </c>
      <c r="O182" s="1" t="s">
        <v>21</v>
      </c>
      <c r="P182" s="1" t="s">
        <v>22</v>
      </c>
      <c r="Q182" s="1" t="s">
        <v>23</v>
      </c>
      <c r="R182" s="1" t="s">
        <v>971</v>
      </c>
      <c r="S182" s="1" t="s">
        <v>36</v>
      </c>
      <c r="T182" s="1" t="s">
        <v>972</v>
      </c>
      <c r="U182" s="1" t="s">
        <v>24</v>
      </c>
      <c r="V182" s="1" t="s">
        <v>37</v>
      </c>
      <c r="W182" s="1" t="s">
        <v>729</v>
      </c>
      <c r="X182" s="1" t="s">
        <v>3632</v>
      </c>
      <c r="Y182" s="1" t="s">
        <v>3623</v>
      </c>
      <c r="Z182" s="1"/>
    </row>
    <row r="183" spans="1:26" ht="15" customHeight="1" x14ac:dyDescent="0.25">
      <c r="A183" s="1" t="s">
        <v>973</v>
      </c>
      <c r="B183" s="1" t="s">
        <v>730</v>
      </c>
      <c r="C183" s="1" t="s">
        <v>731</v>
      </c>
      <c r="D183" s="1" t="s">
        <v>732</v>
      </c>
      <c r="E183" s="1" t="s">
        <v>25</v>
      </c>
      <c r="F183" s="1" t="s">
        <v>42</v>
      </c>
      <c r="G183" s="1" t="s">
        <v>974</v>
      </c>
      <c r="H183" s="1" t="s">
        <v>3406</v>
      </c>
      <c r="I183" s="1" t="s">
        <v>975</v>
      </c>
      <c r="J183" s="1" t="s">
        <v>19</v>
      </c>
      <c r="K183" s="1" t="s">
        <v>976</v>
      </c>
      <c r="L183" s="2" t="s">
        <v>724</v>
      </c>
      <c r="M183" s="2" t="s">
        <v>725</v>
      </c>
      <c r="N183" s="2" t="s">
        <v>726</v>
      </c>
      <c r="O183" s="1" t="s">
        <v>21</v>
      </c>
      <c r="P183" s="1" t="s">
        <v>22</v>
      </c>
      <c r="Q183" s="1" t="s">
        <v>23</v>
      </c>
      <c r="R183" s="1" t="s">
        <v>977</v>
      </c>
      <c r="S183" s="1" t="s">
        <v>36</v>
      </c>
      <c r="T183" s="1" t="s">
        <v>978</v>
      </c>
      <c r="U183" s="1" t="s">
        <v>24</v>
      </c>
      <c r="V183" s="1" t="s">
        <v>37</v>
      </c>
      <c r="W183" s="1" t="s">
        <v>729</v>
      </c>
      <c r="X183" s="1" t="s">
        <v>3632</v>
      </c>
      <c r="Y183" s="1" t="s">
        <v>3623</v>
      </c>
      <c r="Z183" s="1"/>
    </row>
    <row r="184" spans="1:26" ht="15" customHeight="1" x14ac:dyDescent="0.25">
      <c r="A184" s="1" t="s">
        <v>979</v>
      </c>
      <c r="B184" s="1" t="s">
        <v>730</v>
      </c>
      <c r="C184" s="1" t="s">
        <v>731</v>
      </c>
      <c r="D184" s="1" t="s">
        <v>732</v>
      </c>
      <c r="E184" s="1" t="s">
        <v>25</v>
      </c>
      <c r="F184" s="1" t="s">
        <v>42</v>
      </c>
      <c r="G184" s="1" t="s">
        <v>980</v>
      </c>
      <c r="H184" s="1" t="s">
        <v>3406</v>
      </c>
      <c r="I184" s="1" t="s">
        <v>981</v>
      </c>
      <c r="J184" s="1" t="s">
        <v>19</v>
      </c>
      <c r="K184" s="1" t="s">
        <v>982</v>
      </c>
      <c r="L184" s="2" t="s">
        <v>724</v>
      </c>
      <c r="M184" s="2" t="s">
        <v>725</v>
      </c>
      <c r="N184" s="2" t="s">
        <v>726</v>
      </c>
      <c r="O184" s="1" t="s">
        <v>21</v>
      </c>
      <c r="P184" s="1" t="s">
        <v>22</v>
      </c>
      <c r="Q184" s="1" t="s">
        <v>23</v>
      </c>
      <c r="R184" s="1" t="s">
        <v>983</v>
      </c>
      <c r="S184" s="1" t="s">
        <v>36</v>
      </c>
      <c r="T184" s="1" t="s">
        <v>984</v>
      </c>
      <c r="U184" s="1" t="s">
        <v>24</v>
      </c>
      <c r="V184" s="1" t="s">
        <v>37</v>
      </c>
      <c r="W184" s="1" t="s">
        <v>729</v>
      </c>
      <c r="X184" s="1" t="s">
        <v>3632</v>
      </c>
      <c r="Y184" s="1" t="s">
        <v>3623</v>
      </c>
      <c r="Z184" s="1"/>
    </row>
    <row r="185" spans="1:26" ht="15" customHeight="1" x14ac:dyDescent="0.25">
      <c r="A185" s="1" t="s">
        <v>985</v>
      </c>
      <c r="B185" s="1" t="s">
        <v>730</v>
      </c>
      <c r="C185" s="8" t="s">
        <v>3284</v>
      </c>
      <c r="D185" s="8" t="s">
        <v>3285</v>
      </c>
      <c r="E185" s="1" t="s">
        <v>25</v>
      </c>
      <c r="F185" s="1" t="s">
        <v>42</v>
      </c>
      <c r="G185" s="1" t="s">
        <v>986</v>
      </c>
      <c r="H185" s="1" t="s">
        <v>3406</v>
      </c>
      <c r="I185" s="1" t="s">
        <v>987</v>
      </c>
      <c r="J185" s="1" t="s">
        <v>19</v>
      </c>
      <c r="K185" s="1" t="s">
        <v>988</v>
      </c>
      <c r="L185" s="2" t="s">
        <v>724</v>
      </c>
      <c r="M185" s="2" t="s">
        <v>725</v>
      </c>
      <c r="N185" s="2" t="s">
        <v>726</v>
      </c>
      <c r="O185" s="1" t="s">
        <v>21</v>
      </c>
      <c r="P185" s="1" t="s">
        <v>22</v>
      </c>
      <c r="Q185" s="1" t="s">
        <v>23</v>
      </c>
      <c r="R185" s="1" t="s">
        <v>989</v>
      </c>
      <c r="S185" s="1" t="s">
        <v>36</v>
      </c>
      <c r="T185" s="1" t="s">
        <v>990</v>
      </c>
      <c r="U185" s="1" t="s">
        <v>24</v>
      </c>
      <c r="V185" s="1" t="s">
        <v>37</v>
      </c>
      <c r="W185" s="1" t="s">
        <v>729</v>
      </c>
      <c r="X185" s="1" t="s">
        <v>3632</v>
      </c>
      <c r="Y185" s="1" t="s">
        <v>3623</v>
      </c>
      <c r="Z185" s="1"/>
    </row>
    <row r="186" spans="1:26" ht="15" customHeight="1" x14ac:dyDescent="0.25">
      <c r="A186" s="1" t="s">
        <v>991</v>
      </c>
      <c r="B186" s="1" t="s">
        <v>730</v>
      </c>
      <c r="C186" s="1" t="s">
        <v>731</v>
      </c>
      <c r="D186" s="1" t="s">
        <v>732</v>
      </c>
      <c r="E186" s="1" t="s">
        <v>25</v>
      </c>
      <c r="F186" s="1" t="s">
        <v>42</v>
      </c>
      <c r="G186" s="1" t="s">
        <v>992</v>
      </c>
      <c r="H186" s="1" t="s">
        <v>3406</v>
      </c>
      <c r="I186" s="1" t="s">
        <v>993</v>
      </c>
      <c r="J186" s="1" t="s">
        <v>19</v>
      </c>
      <c r="K186" s="1" t="s">
        <v>994</v>
      </c>
      <c r="L186" s="2" t="s">
        <v>724</v>
      </c>
      <c r="M186" s="2" t="s">
        <v>725</v>
      </c>
      <c r="N186" s="2" t="s">
        <v>995</v>
      </c>
      <c r="O186" s="1" t="s">
        <v>21</v>
      </c>
      <c r="P186" s="1" t="s">
        <v>22</v>
      </c>
      <c r="Q186" s="1" t="s">
        <v>23</v>
      </c>
      <c r="R186" s="1" t="s">
        <v>996</v>
      </c>
      <c r="S186" s="1" t="s">
        <v>36</v>
      </c>
      <c r="T186" s="1" t="s">
        <v>997</v>
      </c>
      <c r="U186" s="1" t="s">
        <v>24</v>
      </c>
      <c r="V186" s="1" t="s">
        <v>37</v>
      </c>
      <c r="W186" s="1" t="s">
        <v>729</v>
      </c>
      <c r="X186" s="1" t="s">
        <v>3632</v>
      </c>
      <c r="Y186" s="1" t="s">
        <v>3623</v>
      </c>
      <c r="Z186" s="1"/>
    </row>
    <row r="187" spans="1:26" ht="15" customHeight="1" x14ac:dyDescent="0.25">
      <c r="A187" s="1" t="s">
        <v>998</v>
      </c>
      <c r="B187" s="1" t="s">
        <v>730</v>
      </c>
      <c r="C187" s="1" t="s">
        <v>741</v>
      </c>
      <c r="D187" s="1" t="s">
        <v>742</v>
      </c>
      <c r="E187" s="1" t="s">
        <v>25</v>
      </c>
      <c r="F187" s="1" t="s">
        <v>42</v>
      </c>
      <c r="G187" s="1" t="s">
        <v>999</v>
      </c>
      <c r="H187" s="1" t="s">
        <v>3406</v>
      </c>
      <c r="I187" s="1" t="s">
        <v>1000</v>
      </c>
      <c r="J187" s="1" t="s">
        <v>19</v>
      </c>
      <c r="K187" s="1" t="s">
        <v>1001</v>
      </c>
      <c r="L187" s="2" t="s">
        <v>724</v>
      </c>
      <c r="M187" s="2" t="s">
        <v>725</v>
      </c>
      <c r="N187" s="2" t="s">
        <v>726</v>
      </c>
      <c r="O187" s="1" t="s">
        <v>21</v>
      </c>
      <c r="P187" s="1" t="s">
        <v>22</v>
      </c>
      <c r="Q187" s="1" t="s">
        <v>23</v>
      </c>
      <c r="R187" s="1" t="s">
        <v>1002</v>
      </c>
      <c r="S187" s="1" t="s">
        <v>36</v>
      </c>
      <c r="T187" s="1" t="s">
        <v>1003</v>
      </c>
      <c r="U187" s="1" t="s">
        <v>24</v>
      </c>
      <c r="V187" s="1" t="s">
        <v>37</v>
      </c>
      <c r="W187" s="1" t="s">
        <v>729</v>
      </c>
      <c r="X187" s="1" t="s">
        <v>3632</v>
      </c>
      <c r="Y187" s="1" t="s">
        <v>3623</v>
      </c>
      <c r="Z187" s="1"/>
    </row>
    <row r="188" spans="1:26" ht="15" customHeight="1" x14ac:dyDescent="0.25">
      <c r="A188" s="1" t="s">
        <v>1004</v>
      </c>
      <c r="B188" s="1" t="s">
        <v>730</v>
      </c>
      <c r="C188" s="1" t="s">
        <v>941</v>
      </c>
      <c r="D188" s="1" t="s">
        <v>942</v>
      </c>
      <c r="E188" s="1" t="s">
        <v>25</v>
      </c>
      <c r="F188" s="1" t="s">
        <v>42</v>
      </c>
      <c r="G188" s="1" t="s">
        <v>1005</v>
      </c>
      <c r="H188" s="1" t="s">
        <v>3406</v>
      </c>
      <c r="I188" s="1" t="s">
        <v>1006</v>
      </c>
      <c r="J188" s="1" t="s">
        <v>19</v>
      </c>
      <c r="K188" s="1" t="s">
        <v>1007</v>
      </c>
      <c r="L188" s="2" t="s">
        <v>724</v>
      </c>
      <c r="M188" s="2" t="s">
        <v>725</v>
      </c>
      <c r="N188" s="2" t="s">
        <v>726</v>
      </c>
      <c r="O188" s="1" t="s">
        <v>21</v>
      </c>
      <c r="P188" s="1" t="s">
        <v>22</v>
      </c>
      <c r="Q188" s="1" t="s">
        <v>23</v>
      </c>
      <c r="R188" s="1" t="s">
        <v>1008</v>
      </c>
      <c r="S188" s="1" t="s">
        <v>36</v>
      </c>
      <c r="T188" s="1" t="s">
        <v>1009</v>
      </c>
      <c r="U188" s="1" t="s">
        <v>24</v>
      </c>
      <c r="V188" s="1" t="s">
        <v>37</v>
      </c>
      <c r="W188" s="1" t="s">
        <v>729</v>
      </c>
      <c r="X188" s="1" t="s">
        <v>3632</v>
      </c>
      <c r="Y188" s="1" t="s">
        <v>3623</v>
      </c>
      <c r="Z188" s="1"/>
    </row>
    <row r="189" spans="1:26" ht="15" customHeight="1" x14ac:dyDescent="0.25">
      <c r="A189" s="1" t="s">
        <v>2514</v>
      </c>
      <c r="B189" s="1" t="s">
        <v>730</v>
      </c>
      <c r="C189" s="1" t="s">
        <v>2734</v>
      </c>
      <c r="D189" s="1" t="s">
        <v>2735</v>
      </c>
      <c r="E189" s="1" t="s">
        <v>2725</v>
      </c>
      <c r="F189" s="1" t="s">
        <v>42</v>
      </c>
      <c r="G189" s="1" t="s">
        <v>2515</v>
      </c>
      <c r="H189" s="1" t="s">
        <v>3407</v>
      </c>
      <c r="I189" s="1" t="s">
        <v>2516</v>
      </c>
      <c r="J189" s="1" t="s">
        <v>19</v>
      </c>
      <c r="K189" s="1" t="s">
        <v>2517</v>
      </c>
      <c r="L189" s="2" t="s">
        <v>724</v>
      </c>
      <c r="M189" s="2" t="s">
        <v>2507</v>
      </c>
      <c r="N189" s="2" t="s">
        <v>726</v>
      </c>
      <c r="O189" s="1" t="s">
        <v>21</v>
      </c>
      <c r="P189" s="1" t="s">
        <v>22</v>
      </c>
      <c r="Q189" s="1" t="s">
        <v>23</v>
      </c>
      <c r="R189" s="1" t="s">
        <v>2733</v>
      </c>
      <c r="S189" s="1" t="s">
        <v>36</v>
      </c>
      <c r="T189" s="1" t="s">
        <v>2732</v>
      </c>
      <c r="U189" s="1" t="s">
        <v>24</v>
      </c>
      <c r="V189" s="1" t="s">
        <v>37</v>
      </c>
      <c r="W189" s="1" t="s">
        <v>2728</v>
      </c>
      <c r="X189" s="1" t="s">
        <v>3632</v>
      </c>
      <c r="Y189" s="1" t="s">
        <v>3623</v>
      </c>
      <c r="Z189" s="1"/>
    </row>
    <row r="190" spans="1:26" ht="15" customHeight="1" x14ac:dyDescent="0.25">
      <c r="A190" s="1" t="s">
        <v>2518</v>
      </c>
      <c r="B190" s="1" t="s">
        <v>730</v>
      </c>
      <c r="C190" s="1" t="s">
        <v>2738</v>
      </c>
      <c r="D190" s="1" t="s">
        <v>2739</v>
      </c>
      <c r="E190" s="1" t="s">
        <v>2725</v>
      </c>
      <c r="F190" s="1" t="s">
        <v>42</v>
      </c>
      <c r="G190" s="1" t="s">
        <v>2519</v>
      </c>
      <c r="H190" s="1" t="s">
        <v>3406</v>
      </c>
      <c r="I190" s="1" t="s">
        <v>2520</v>
      </c>
      <c r="J190" s="1" t="s">
        <v>19</v>
      </c>
      <c r="K190" s="1" t="s">
        <v>2521</v>
      </c>
      <c r="L190" s="2" t="s">
        <v>724</v>
      </c>
      <c r="M190" s="2" t="s">
        <v>2507</v>
      </c>
      <c r="N190" s="2" t="s">
        <v>24</v>
      </c>
      <c r="O190" s="1" t="s">
        <v>21</v>
      </c>
      <c r="P190" s="1" t="s">
        <v>22</v>
      </c>
      <c r="Q190" s="1" t="s">
        <v>23</v>
      </c>
      <c r="R190" s="1" t="s">
        <v>2736</v>
      </c>
      <c r="S190" s="1" t="s">
        <v>36</v>
      </c>
      <c r="T190" s="1" t="s">
        <v>2737</v>
      </c>
      <c r="U190" s="1" t="s">
        <v>24</v>
      </c>
      <c r="V190" s="1" t="s">
        <v>37</v>
      </c>
      <c r="W190" s="1" t="s">
        <v>2728</v>
      </c>
      <c r="X190" s="1" t="s">
        <v>3632</v>
      </c>
      <c r="Y190" s="1" t="s">
        <v>3623</v>
      </c>
      <c r="Z190" s="1"/>
    </row>
    <row r="191" spans="1:26" ht="15" customHeight="1" x14ac:dyDescent="0.25">
      <c r="A191" s="1" t="s">
        <v>2522</v>
      </c>
      <c r="B191" s="1" t="s">
        <v>730</v>
      </c>
      <c r="C191" s="1" t="s">
        <v>2742</v>
      </c>
      <c r="D191" s="1" t="s">
        <v>2743</v>
      </c>
      <c r="E191" s="1" t="s">
        <v>2725</v>
      </c>
      <c r="F191" s="1" t="s">
        <v>42</v>
      </c>
      <c r="G191" s="1" t="s">
        <v>2523</v>
      </c>
      <c r="H191" s="1" t="s">
        <v>3406</v>
      </c>
      <c r="I191" s="1" t="s">
        <v>2524</v>
      </c>
      <c r="J191" s="1" t="s">
        <v>19</v>
      </c>
      <c r="K191" s="1" t="s">
        <v>2525</v>
      </c>
      <c r="L191" s="2" t="s">
        <v>724</v>
      </c>
      <c r="M191" s="2" t="s">
        <v>2507</v>
      </c>
      <c r="N191" s="2" t="s">
        <v>726</v>
      </c>
      <c r="O191" s="1" t="s">
        <v>21</v>
      </c>
      <c r="P191" s="1" t="s">
        <v>22</v>
      </c>
      <c r="Q191" s="1" t="s">
        <v>23</v>
      </c>
      <c r="R191" s="1" t="s">
        <v>2740</v>
      </c>
      <c r="S191" s="1" t="s">
        <v>36</v>
      </c>
      <c r="T191" s="1" t="s">
        <v>2741</v>
      </c>
      <c r="U191" s="1" t="s">
        <v>24</v>
      </c>
      <c r="V191" s="1" t="s">
        <v>37</v>
      </c>
      <c r="W191" s="1" t="s">
        <v>2728</v>
      </c>
      <c r="X191" s="1" t="s">
        <v>3632</v>
      </c>
      <c r="Y191" s="1" t="s">
        <v>3623</v>
      </c>
      <c r="Z191" s="1"/>
    </row>
    <row r="192" spans="1:26" ht="15" customHeight="1" x14ac:dyDescent="0.25">
      <c r="A192" s="1" t="s">
        <v>2526</v>
      </c>
      <c r="B192" s="1" t="s">
        <v>730</v>
      </c>
      <c r="C192" s="1" t="s">
        <v>2734</v>
      </c>
      <c r="D192" s="1" t="s">
        <v>2735</v>
      </c>
      <c r="E192" s="1" t="s">
        <v>2725</v>
      </c>
      <c r="F192" s="1" t="s">
        <v>42</v>
      </c>
      <c r="G192" s="1" t="s">
        <v>2527</v>
      </c>
      <c r="H192" s="1" t="s">
        <v>3406</v>
      </c>
      <c r="I192" s="1" t="s">
        <v>2528</v>
      </c>
      <c r="J192" s="1" t="s">
        <v>19</v>
      </c>
      <c r="K192" s="1" t="s">
        <v>2521</v>
      </c>
      <c r="L192" s="2" t="s">
        <v>724</v>
      </c>
      <c r="M192" s="2" t="s">
        <v>2507</v>
      </c>
      <c r="N192" s="2" t="s">
        <v>2056</v>
      </c>
      <c r="O192" s="1" t="s">
        <v>21</v>
      </c>
      <c r="P192" s="1" t="s">
        <v>22</v>
      </c>
      <c r="Q192" s="1" t="s">
        <v>23</v>
      </c>
      <c r="R192" s="1" t="s">
        <v>2736</v>
      </c>
      <c r="S192" s="1" t="s">
        <v>36</v>
      </c>
      <c r="T192" s="1" t="s">
        <v>2737</v>
      </c>
      <c r="U192" s="1" t="s">
        <v>24</v>
      </c>
      <c r="V192" s="1" t="s">
        <v>37</v>
      </c>
      <c r="W192" s="1" t="s">
        <v>2728</v>
      </c>
      <c r="X192" s="1" t="s">
        <v>3632</v>
      </c>
      <c r="Y192" s="1" t="s">
        <v>3623</v>
      </c>
      <c r="Z192" s="1"/>
    </row>
    <row r="193" spans="1:26" ht="15" customHeight="1" x14ac:dyDescent="0.25">
      <c r="A193" s="1" t="s">
        <v>2529</v>
      </c>
      <c r="B193" s="1" t="s">
        <v>730</v>
      </c>
      <c r="C193" t="s">
        <v>3310</v>
      </c>
      <c r="D193" t="s">
        <v>3311</v>
      </c>
      <c r="E193" s="1" t="s">
        <v>2725</v>
      </c>
      <c r="F193" s="1" t="s">
        <v>42</v>
      </c>
      <c r="G193" s="1" t="s">
        <v>2530</v>
      </c>
      <c r="H193" s="1" t="s">
        <v>3406</v>
      </c>
      <c r="I193" s="1" t="s">
        <v>2531</v>
      </c>
      <c r="J193" s="1" t="s">
        <v>19</v>
      </c>
      <c r="K193" s="1" t="s">
        <v>2532</v>
      </c>
      <c r="L193" s="2" t="s">
        <v>724</v>
      </c>
      <c r="M193" s="2" t="s">
        <v>2507</v>
      </c>
      <c r="N193" s="2" t="s">
        <v>2533</v>
      </c>
      <c r="O193" s="1" t="s">
        <v>21</v>
      </c>
      <c r="P193" s="1" t="s">
        <v>22</v>
      </c>
      <c r="Q193" s="1" t="s">
        <v>23</v>
      </c>
      <c r="R193" s="1" t="s">
        <v>2744</v>
      </c>
      <c r="S193" s="1" t="s">
        <v>36</v>
      </c>
      <c r="T193" s="1" t="s">
        <v>2745</v>
      </c>
      <c r="U193" s="1" t="s">
        <v>24</v>
      </c>
      <c r="V193" s="1" t="s">
        <v>37</v>
      </c>
      <c r="W193" s="1" t="s">
        <v>2728</v>
      </c>
      <c r="X193" s="1" t="s">
        <v>3632</v>
      </c>
      <c r="Y193" s="1" t="s">
        <v>3648</v>
      </c>
      <c r="Z193" s="1"/>
    </row>
    <row r="194" spans="1:26" ht="15" customHeight="1" x14ac:dyDescent="0.25">
      <c r="A194" s="3" t="s">
        <v>3124</v>
      </c>
      <c r="B194" s="3" t="s">
        <v>730</v>
      </c>
      <c r="C194" s="3" t="s">
        <v>3219</v>
      </c>
      <c r="D194" s="3" t="s">
        <v>3220</v>
      </c>
      <c r="E194" s="3" t="s">
        <v>3198</v>
      </c>
      <c r="F194" s="3" t="s">
        <v>42</v>
      </c>
      <c r="G194" s="3" t="s">
        <v>3344</v>
      </c>
      <c r="H194" s="1" t="s">
        <v>3406</v>
      </c>
      <c r="I194" s="3" t="s">
        <v>3451</v>
      </c>
      <c r="J194" s="3" t="s">
        <v>19</v>
      </c>
      <c r="K194" s="3" t="s">
        <v>3016</v>
      </c>
      <c r="L194" s="6" t="s">
        <v>724</v>
      </c>
      <c r="M194" s="6" t="s">
        <v>725</v>
      </c>
      <c r="N194" s="6" t="s">
        <v>3452</v>
      </c>
      <c r="O194" s="3" t="s">
        <v>21</v>
      </c>
      <c r="P194" s="3" t="s">
        <v>22</v>
      </c>
      <c r="Q194" s="3" t="s">
        <v>23</v>
      </c>
      <c r="R194" s="1" t="s">
        <v>3712</v>
      </c>
      <c r="S194" s="1" t="s">
        <v>36</v>
      </c>
      <c r="T194" t="s">
        <v>4774</v>
      </c>
      <c r="U194" s="1"/>
      <c r="V194" s="1" t="s">
        <v>37</v>
      </c>
      <c r="W194" s="1" t="s">
        <v>64</v>
      </c>
      <c r="X194" s="1" t="s">
        <v>3632</v>
      </c>
      <c r="Y194" s="1" t="s">
        <v>3623</v>
      </c>
      <c r="Z194" s="1"/>
    </row>
    <row r="195" spans="1:26" ht="15" customHeight="1" x14ac:dyDescent="0.25">
      <c r="A195" s="3" t="s">
        <v>3125</v>
      </c>
      <c r="B195" s="3" t="s">
        <v>730</v>
      </c>
      <c r="C195" s="3" t="s">
        <v>3219</v>
      </c>
      <c r="D195" s="3" t="s">
        <v>3220</v>
      </c>
      <c r="E195" s="3" t="s">
        <v>3198</v>
      </c>
      <c r="F195" s="3" t="s">
        <v>42</v>
      </c>
      <c r="G195" s="3" t="s">
        <v>3345</v>
      </c>
      <c r="H195" s="1" t="s">
        <v>3406</v>
      </c>
      <c r="I195" s="3" t="s">
        <v>3453</v>
      </c>
      <c r="J195" s="3" t="s">
        <v>19</v>
      </c>
      <c r="K195" s="3" t="s">
        <v>3454</v>
      </c>
      <c r="L195" s="6" t="s">
        <v>724</v>
      </c>
      <c r="M195" s="6" t="s">
        <v>725</v>
      </c>
      <c r="N195" s="6" t="s">
        <v>3455</v>
      </c>
      <c r="O195" s="3" t="s">
        <v>21</v>
      </c>
      <c r="P195" s="3" t="s">
        <v>22</v>
      </c>
      <c r="Q195" s="3" t="s">
        <v>23</v>
      </c>
      <c r="R195" s="1" t="s">
        <v>3713</v>
      </c>
      <c r="S195" s="1" t="s">
        <v>36</v>
      </c>
      <c r="T195" t="s">
        <v>4775</v>
      </c>
      <c r="U195" s="1"/>
      <c r="V195" s="1" t="s">
        <v>37</v>
      </c>
      <c r="W195" s="1" t="s">
        <v>64</v>
      </c>
      <c r="X195" s="1" t="s">
        <v>3632</v>
      </c>
      <c r="Y195" s="1" t="s">
        <v>3623</v>
      </c>
      <c r="Z195" s="1"/>
    </row>
    <row r="196" spans="1:26" ht="15" customHeight="1" x14ac:dyDescent="0.25">
      <c r="A196" s="3" t="s">
        <v>3126</v>
      </c>
      <c r="B196" s="3" t="s">
        <v>730</v>
      </c>
      <c r="C196" s="3" t="s">
        <v>3219</v>
      </c>
      <c r="D196" s="3" t="s">
        <v>3220</v>
      </c>
      <c r="E196" s="3" t="s">
        <v>3198</v>
      </c>
      <c r="F196" s="3" t="s">
        <v>42</v>
      </c>
      <c r="G196" s="3" t="s">
        <v>3346</v>
      </c>
      <c r="H196" s="1" t="s">
        <v>3406</v>
      </c>
      <c r="I196" s="3" t="s">
        <v>3456</v>
      </c>
      <c r="J196" s="3" t="s">
        <v>19</v>
      </c>
      <c r="K196" s="3" t="s">
        <v>3457</v>
      </c>
      <c r="L196" s="6" t="s">
        <v>724</v>
      </c>
      <c r="M196" s="6" t="s">
        <v>725</v>
      </c>
      <c r="N196" s="6" t="s">
        <v>3455</v>
      </c>
      <c r="O196" s="3" t="s">
        <v>21</v>
      </c>
      <c r="P196" s="3" t="s">
        <v>22</v>
      </c>
      <c r="Q196" s="3" t="s">
        <v>23</v>
      </c>
      <c r="R196" s="1" t="s">
        <v>3714</v>
      </c>
      <c r="S196" s="1" t="s">
        <v>36</v>
      </c>
      <c r="T196" t="s">
        <v>4776</v>
      </c>
      <c r="U196" s="1"/>
      <c r="V196" s="1" t="s">
        <v>37</v>
      </c>
      <c r="W196" s="1" t="s">
        <v>64</v>
      </c>
      <c r="X196" s="1" t="s">
        <v>3632</v>
      </c>
      <c r="Y196" s="1" t="s">
        <v>3623</v>
      </c>
      <c r="Z196" s="1"/>
    </row>
    <row r="197" spans="1:26" ht="15" customHeight="1" x14ac:dyDescent="0.25">
      <c r="A197" s="3" t="s">
        <v>3127</v>
      </c>
      <c r="B197" s="3" t="s">
        <v>730</v>
      </c>
      <c r="C197" s="3" t="s">
        <v>3219</v>
      </c>
      <c r="D197" s="3" t="s">
        <v>3220</v>
      </c>
      <c r="E197" s="3" t="s">
        <v>3198</v>
      </c>
      <c r="F197" s="3" t="s">
        <v>42</v>
      </c>
      <c r="G197" s="3" t="s">
        <v>3347</v>
      </c>
      <c r="H197" s="1" t="s">
        <v>3406</v>
      </c>
      <c r="I197" s="3" t="s">
        <v>907</v>
      </c>
      <c r="J197" s="3" t="s">
        <v>19</v>
      </c>
      <c r="K197" s="3" t="s">
        <v>3458</v>
      </c>
      <c r="L197" s="6" t="s">
        <v>724</v>
      </c>
      <c r="M197" s="6" t="s">
        <v>725</v>
      </c>
      <c r="N197" s="6" t="s">
        <v>726</v>
      </c>
      <c r="O197" s="3" t="s">
        <v>21</v>
      </c>
      <c r="P197" s="3" t="s">
        <v>22</v>
      </c>
      <c r="Q197" s="3" t="s">
        <v>23</v>
      </c>
      <c r="R197" s="1" t="s">
        <v>909</v>
      </c>
      <c r="S197" s="1" t="s">
        <v>36</v>
      </c>
      <c r="T197" t="s">
        <v>4773</v>
      </c>
      <c r="U197" s="1"/>
      <c r="V197" s="1" t="s">
        <v>37</v>
      </c>
      <c r="W197" s="1" t="s">
        <v>64</v>
      </c>
      <c r="X197" s="1" t="s">
        <v>3632</v>
      </c>
      <c r="Y197" s="11" t="s">
        <v>3628</v>
      </c>
      <c r="Z197" s="1"/>
    </row>
    <row r="198" spans="1:26" ht="15" customHeight="1" x14ac:dyDescent="0.25">
      <c r="A198" s="3" t="s">
        <v>3128</v>
      </c>
      <c r="B198" s="3" t="s">
        <v>730</v>
      </c>
      <c r="C198" s="3" t="s">
        <v>3219</v>
      </c>
      <c r="D198" s="3" t="s">
        <v>3220</v>
      </c>
      <c r="E198" s="3" t="s">
        <v>3198</v>
      </c>
      <c r="F198" s="3" t="s">
        <v>42</v>
      </c>
      <c r="G198" s="3" t="s">
        <v>3348</v>
      </c>
      <c r="H198" s="1" t="s">
        <v>3406</v>
      </c>
      <c r="I198" s="3" t="s">
        <v>3459</v>
      </c>
      <c r="J198" s="3" t="s">
        <v>19</v>
      </c>
      <c r="K198" s="3" t="s">
        <v>3460</v>
      </c>
      <c r="L198" s="6" t="s">
        <v>724</v>
      </c>
      <c r="M198" s="6" t="s">
        <v>725</v>
      </c>
      <c r="N198" s="6" t="s">
        <v>726</v>
      </c>
      <c r="O198" s="3" t="s">
        <v>21</v>
      </c>
      <c r="P198" s="3" t="s">
        <v>22</v>
      </c>
      <c r="Q198" s="3" t="s">
        <v>23</v>
      </c>
      <c r="R198" s="1" t="s">
        <v>3575</v>
      </c>
      <c r="S198" s="1" t="s">
        <v>36</v>
      </c>
      <c r="T198" t="s">
        <v>4777</v>
      </c>
      <c r="U198" s="1"/>
      <c r="V198" s="1" t="s">
        <v>37</v>
      </c>
      <c r="W198" s="1" t="s">
        <v>64</v>
      </c>
      <c r="X198" s="1" t="s">
        <v>3632</v>
      </c>
      <c r="Y198" s="1" t="s">
        <v>3623</v>
      </c>
      <c r="Z198" s="1"/>
    </row>
    <row r="199" spans="1:26" ht="15" customHeight="1" x14ac:dyDescent="0.25">
      <c r="A199" s="1" t="s">
        <v>55</v>
      </c>
      <c r="B199" s="1" t="s">
        <v>65</v>
      </c>
      <c r="C199" s="1" t="s">
        <v>66</v>
      </c>
      <c r="D199" s="1" t="s">
        <v>67</v>
      </c>
      <c r="E199" s="1" t="s">
        <v>25</v>
      </c>
      <c r="F199" s="1" t="s">
        <v>42</v>
      </c>
      <c r="G199" s="1" t="s">
        <v>56</v>
      </c>
      <c r="H199" s="1" t="s">
        <v>3407</v>
      </c>
      <c r="I199" s="1" t="s">
        <v>57</v>
      </c>
      <c r="J199" s="1" t="s">
        <v>19</v>
      </c>
      <c r="K199" s="1" t="s">
        <v>58</v>
      </c>
      <c r="L199" s="2" t="s">
        <v>59</v>
      </c>
      <c r="M199" s="2" t="s">
        <v>60</v>
      </c>
      <c r="N199" s="2" t="s">
        <v>61</v>
      </c>
      <c r="O199" s="1" t="s">
        <v>21</v>
      </c>
      <c r="P199" s="1" t="s">
        <v>22</v>
      </c>
      <c r="Q199" s="1" t="s">
        <v>23</v>
      </c>
      <c r="R199" s="1" t="s">
        <v>62</v>
      </c>
      <c r="S199" s="1" t="s">
        <v>36</v>
      </c>
      <c r="T199" s="1" t="s">
        <v>63</v>
      </c>
      <c r="U199" s="1"/>
      <c r="V199" s="1" t="s">
        <v>37</v>
      </c>
      <c r="W199" s="1" t="s">
        <v>64</v>
      </c>
      <c r="X199" s="1" t="s">
        <v>3623</v>
      </c>
      <c r="Y199" s="1" t="s">
        <v>3623</v>
      </c>
      <c r="Z199" s="1"/>
    </row>
    <row r="200" spans="1:26" ht="15" customHeight="1" x14ac:dyDescent="0.25">
      <c r="A200" s="1" t="s">
        <v>68</v>
      </c>
      <c r="B200" s="1" t="s">
        <v>65</v>
      </c>
      <c r="C200" s="1" t="s">
        <v>66</v>
      </c>
      <c r="D200" s="1" t="s">
        <v>67</v>
      </c>
      <c r="E200" s="1" t="s">
        <v>25</v>
      </c>
      <c r="F200" s="1" t="s">
        <v>42</v>
      </c>
      <c r="G200" s="1" t="s">
        <v>69</v>
      </c>
      <c r="H200" s="1" t="s">
        <v>3407</v>
      </c>
      <c r="I200" s="1" t="s">
        <v>70</v>
      </c>
      <c r="J200" s="1" t="s">
        <v>19</v>
      </c>
      <c r="K200" s="1" t="s">
        <v>71</v>
      </c>
      <c r="L200" s="2" t="s">
        <v>59</v>
      </c>
      <c r="M200" s="2" t="s">
        <v>60</v>
      </c>
      <c r="N200" s="2" t="s">
        <v>61</v>
      </c>
      <c r="O200" s="1" t="s">
        <v>21</v>
      </c>
      <c r="P200" s="1" t="s">
        <v>22</v>
      </c>
      <c r="Q200" s="1" t="s">
        <v>23</v>
      </c>
      <c r="R200" s="1" t="s">
        <v>72</v>
      </c>
      <c r="S200" s="1" t="s">
        <v>36</v>
      </c>
      <c r="T200" s="1" t="s">
        <v>73</v>
      </c>
      <c r="U200" s="1"/>
      <c r="V200" s="1" t="s">
        <v>37</v>
      </c>
      <c r="W200" s="1" t="s">
        <v>64</v>
      </c>
      <c r="X200" s="1" t="s">
        <v>3623</v>
      </c>
      <c r="Y200" s="1" t="s">
        <v>3669</v>
      </c>
      <c r="Z200" s="4" t="s">
        <v>3893</v>
      </c>
    </row>
    <row r="201" spans="1:26" ht="15" customHeight="1" x14ac:dyDescent="0.25">
      <c r="A201" s="1" t="s">
        <v>74</v>
      </c>
      <c r="B201" s="1" t="s">
        <v>65</v>
      </c>
      <c r="C201" s="1" t="s">
        <v>80</v>
      </c>
      <c r="D201" s="1" t="s">
        <v>81</v>
      </c>
      <c r="E201" s="1" t="s">
        <v>25</v>
      </c>
      <c r="F201" s="1" t="s">
        <v>42</v>
      </c>
      <c r="G201" s="1" t="s">
        <v>75</v>
      </c>
      <c r="H201" s="1" t="s">
        <v>3407</v>
      </c>
      <c r="I201" s="1" t="s">
        <v>76</v>
      </c>
      <c r="J201" s="1" t="s">
        <v>19</v>
      </c>
      <c r="K201" s="1" t="s">
        <v>77</v>
      </c>
      <c r="L201" s="2" t="s">
        <v>59</v>
      </c>
      <c r="M201" s="2" t="s">
        <v>60</v>
      </c>
      <c r="N201" s="2" t="s">
        <v>61</v>
      </c>
      <c r="O201" s="1" t="s">
        <v>21</v>
      </c>
      <c r="P201" s="1" t="s">
        <v>22</v>
      </c>
      <c r="Q201" s="1" t="s">
        <v>23</v>
      </c>
      <c r="R201" s="1" t="s">
        <v>78</v>
      </c>
      <c r="S201" s="1" t="s">
        <v>36</v>
      </c>
      <c r="T201" s="1" t="s">
        <v>79</v>
      </c>
      <c r="U201" s="1"/>
      <c r="V201" s="1" t="s">
        <v>37</v>
      </c>
      <c r="W201" s="1" t="s">
        <v>64</v>
      </c>
      <c r="X201" s="1" t="s">
        <v>3623</v>
      </c>
      <c r="Y201" s="1" t="s">
        <v>3669</v>
      </c>
      <c r="Z201" s="4" t="s">
        <v>3893</v>
      </c>
    </row>
    <row r="202" spans="1:26" ht="15" customHeight="1" x14ac:dyDescent="0.25">
      <c r="A202" s="1" t="s">
        <v>82</v>
      </c>
      <c r="B202" s="1" t="s">
        <v>65</v>
      </c>
      <c r="C202" s="1" t="s">
        <v>66</v>
      </c>
      <c r="D202" s="1" t="s">
        <v>67</v>
      </c>
      <c r="E202" s="1" t="s">
        <v>25</v>
      </c>
      <c r="F202" s="1" t="s">
        <v>42</v>
      </c>
      <c r="G202" s="1" t="s">
        <v>83</v>
      </c>
      <c r="H202" s="1" t="s">
        <v>3405</v>
      </c>
      <c r="I202" s="1" t="s">
        <v>84</v>
      </c>
      <c r="J202" s="1" t="s">
        <v>19</v>
      </c>
      <c r="K202" s="1" t="s">
        <v>85</v>
      </c>
      <c r="L202" s="2" t="s">
        <v>59</v>
      </c>
      <c r="M202" s="2" t="s">
        <v>60</v>
      </c>
      <c r="N202" s="2" t="s">
        <v>61</v>
      </c>
      <c r="O202" s="1" t="s">
        <v>21</v>
      </c>
      <c r="P202" s="1" t="s">
        <v>22</v>
      </c>
      <c r="Q202" s="1" t="s">
        <v>23</v>
      </c>
      <c r="R202" s="1" t="s">
        <v>86</v>
      </c>
      <c r="S202" s="1" t="s">
        <v>36</v>
      </c>
      <c r="T202" s="1" t="s">
        <v>87</v>
      </c>
      <c r="U202" s="1"/>
      <c r="V202" s="1" t="s">
        <v>37</v>
      </c>
      <c r="W202" s="1" t="s">
        <v>64</v>
      </c>
      <c r="X202" s="1" t="s">
        <v>3623</v>
      </c>
      <c r="Y202" s="1" t="s">
        <v>3623</v>
      </c>
      <c r="Z202" s="1"/>
    </row>
    <row r="203" spans="1:26" ht="15" customHeight="1" x14ac:dyDescent="0.25">
      <c r="A203" s="1" t="s">
        <v>88</v>
      </c>
      <c r="B203" s="1" t="s">
        <v>65</v>
      </c>
      <c r="C203" s="1" t="s">
        <v>66</v>
      </c>
      <c r="D203" s="1" t="s">
        <v>67</v>
      </c>
      <c r="E203" s="1" t="s">
        <v>25</v>
      </c>
      <c r="F203" s="1" t="s">
        <v>42</v>
      </c>
      <c r="G203" s="1" t="s">
        <v>89</v>
      </c>
      <c r="H203" s="1" t="s">
        <v>3406</v>
      </c>
      <c r="I203" s="1" t="s">
        <v>90</v>
      </c>
      <c r="J203" s="1" t="s">
        <v>19</v>
      </c>
      <c r="K203" s="1" t="s">
        <v>91</v>
      </c>
      <c r="L203" s="2" t="s">
        <v>59</v>
      </c>
      <c r="M203" s="2" t="s">
        <v>60</v>
      </c>
      <c r="N203" s="2" t="s">
        <v>61</v>
      </c>
      <c r="O203" s="1" t="s">
        <v>21</v>
      </c>
      <c r="P203" s="1" t="s">
        <v>22</v>
      </c>
      <c r="Q203" s="1" t="s">
        <v>23</v>
      </c>
      <c r="R203" s="1" t="s">
        <v>92</v>
      </c>
      <c r="S203" s="1" t="s">
        <v>36</v>
      </c>
      <c r="T203" s="1" t="s">
        <v>93</v>
      </c>
      <c r="U203" s="1" t="s">
        <v>24</v>
      </c>
      <c r="V203" s="1" t="s">
        <v>37</v>
      </c>
      <c r="W203" s="1" t="s">
        <v>64</v>
      </c>
      <c r="X203" s="1" t="s">
        <v>3623</v>
      </c>
      <c r="Y203" s="1" t="s">
        <v>3623</v>
      </c>
      <c r="Z203" s="1"/>
    </row>
    <row r="204" spans="1:26" ht="15" customHeight="1" x14ac:dyDescent="0.25">
      <c r="A204" s="3" t="s">
        <v>3096</v>
      </c>
      <c r="B204" s="3" t="s">
        <v>65</v>
      </c>
      <c r="C204" s="3" t="s">
        <v>3200</v>
      </c>
      <c r="D204" s="3" t="s">
        <v>3201</v>
      </c>
      <c r="E204" s="3" t="s">
        <v>3198</v>
      </c>
      <c r="F204" s="3" t="s">
        <v>42</v>
      </c>
      <c r="G204" s="3" t="s">
        <v>89</v>
      </c>
      <c r="H204" s="1" t="s">
        <v>3406</v>
      </c>
      <c r="I204" s="3" t="s">
        <v>90</v>
      </c>
      <c r="J204" s="3" t="s">
        <v>19</v>
      </c>
      <c r="K204" s="3" t="s">
        <v>91</v>
      </c>
      <c r="L204" s="6" t="s">
        <v>59</v>
      </c>
      <c r="M204" s="6" t="s">
        <v>60</v>
      </c>
      <c r="N204" s="6" t="s">
        <v>61</v>
      </c>
      <c r="O204" s="3" t="s">
        <v>21</v>
      </c>
      <c r="P204" s="3" t="s">
        <v>22</v>
      </c>
      <c r="Q204" s="3" t="s">
        <v>23</v>
      </c>
      <c r="R204" s="1" t="s">
        <v>3634</v>
      </c>
      <c r="S204" s="1" t="s">
        <v>36</v>
      </c>
      <c r="T204" s="1" t="s">
        <v>3636</v>
      </c>
      <c r="U204" s="1" t="s">
        <v>3635</v>
      </c>
      <c r="V204" s="1" t="s">
        <v>37</v>
      </c>
      <c r="W204" s="1" t="s">
        <v>3622</v>
      </c>
      <c r="X204" s="1" t="s">
        <v>3623</v>
      </c>
      <c r="Y204" s="1" t="s">
        <v>3623</v>
      </c>
      <c r="Z204" s="1"/>
    </row>
    <row r="205" spans="1:26" ht="15" customHeight="1" x14ac:dyDescent="0.25">
      <c r="A205" s="1" t="s">
        <v>99</v>
      </c>
      <c r="B205" s="1" t="s">
        <v>65</v>
      </c>
      <c r="C205" s="1" t="s">
        <v>80</v>
      </c>
      <c r="D205" s="1" t="s">
        <v>81</v>
      </c>
      <c r="E205" s="1" t="s">
        <v>25</v>
      </c>
      <c r="F205" s="1" t="s">
        <v>42</v>
      </c>
      <c r="G205" s="1" t="s">
        <v>100</v>
      </c>
      <c r="H205" s="1" t="s">
        <v>3406</v>
      </c>
      <c r="I205" s="1" t="s">
        <v>101</v>
      </c>
      <c r="J205" s="1" t="s">
        <v>19</v>
      </c>
      <c r="K205" s="1" t="s">
        <v>102</v>
      </c>
      <c r="L205" s="2" t="s">
        <v>59</v>
      </c>
      <c r="M205" s="2" t="s">
        <v>60</v>
      </c>
      <c r="N205" s="2" t="s">
        <v>61</v>
      </c>
      <c r="O205" s="1" t="s">
        <v>21</v>
      </c>
      <c r="P205" s="1" t="s">
        <v>22</v>
      </c>
      <c r="Q205" s="1" t="s">
        <v>23</v>
      </c>
      <c r="R205" s="1" t="s">
        <v>103</v>
      </c>
      <c r="S205" s="1" t="s">
        <v>36</v>
      </c>
      <c r="T205" s="1" t="s">
        <v>104</v>
      </c>
      <c r="U205" s="1" t="s">
        <v>24</v>
      </c>
      <c r="V205" s="1" t="s">
        <v>37</v>
      </c>
      <c r="W205" s="1" t="s">
        <v>64</v>
      </c>
      <c r="X205" s="1" t="s">
        <v>3623</v>
      </c>
      <c r="Y205" s="1" t="s">
        <v>3623</v>
      </c>
      <c r="Z205" s="1"/>
    </row>
    <row r="206" spans="1:26" ht="15" customHeight="1" x14ac:dyDescent="0.25">
      <c r="A206" s="1" t="s">
        <v>105</v>
      </c>
      <c r="B206" s="1" t="s">
        <v>65</v>
      </c>
      <c r="C206" s="1" t="s">
        <v>80</v>
      </c>
      <c r="D206" s="1" t="s">
        <v>81</v>
      </c>
      <c r="E206" s="1" t="s">
        <v>25</v>
      </c>
      <c r="F206" s="1" t="s">
        <v>42</v>
      </c>
      <c r="G206" s="1" t="s">
        <v>106</v>
      </c>
      <c r="H206" s="1" t="s">
        <v>3406</v>
      </c>
      <c r="I206" s="1" t="s">
        <v>107</v>
      </c>
      <c r="J206" s="1" t="s">
        <v>19</v>
      </c>
      <c r="K206" s="1" t="s">
        <v>108</v>
      </c>
      <c r="L206" s="2" t="s">
        <v>59</v>
      </c>
      <c r="M206" s="2" t="s">
        <v>60</v>
      </c>
      <c r="N206" s="2" t="s">
        <v>61</v>
      </c>
      <c r="O206" s="1" t="s">
        <v>21</v>
      </c>
      <c r="P206" s="1" t="s">
        <v>22</v>
      </c>
      <c r="Q206" s="1" t="s">
        <v>23</v>
      </c>
      <c r="R206" s="1" t="s">
        <v>109</v>
      </c>
      <c r="S206" s="1" t="s">
        <v>36</v>
      </c>
      <c r="T206" s="1" t="s">
        <v>110</v>
      </c>
      <c r="U206" s="1" t="s">
        <v>24</v>
      </c>
      <c r="V206" s="1" t="s">
        <v>37</v>
      </c>
      <c r="W206" s="1" t="s">
        <v>64</v>
      </c>
      <c r="X206" s="1" t="s">
        <v>3623</v>
      </c>
      <c r="Y206" s="1" t="s">
        <v>3623</v>
      </c>
      <c r="Z206" s="1"/>
    </row>
    <row r="207" spans="1:26" ht="15" customHeight="1" x14ac:dyDescent="0.25">
      <c r="A207" s="1" t="s">
        <v>2940</v>
      </c>
      <c r="B207" s="1" t="s">
        <v>65</v>
      </c>
      <c r="C207" s="1" t="s">
        <v>2945</v>
      </c>
      <c r="D207" s="1" t="s">
        <v>2946</v>
      </c>
      <c r="E207" s="1" t="s">
        <v>2947</v>
      </c>
      <c r="F207" s="1" t="s">
        <v>42</v>
      </c>
      <c r="G207" s="1" t="s">
        <v>2941</v>
      </c>
      <c r="H207" s="1" t="s">
        <v>3407</v>
      </c>
      <c r="I207" s="1" t="s">
        <v>2942</v>
      </c>
      <c r="J207" s="1" t="s">
        <v>19</v>
      </c>
      <c r="K207" s="1" t="s">
        <v>176</v>
      </c>
      <c r="L207" s="2" t="s">
        <v>59</v>
      </c>
      <c r="M207" s="2" t="s">
        <v>60</v>
      </c>
      <c r="N207" s="2" t="s">
        <v>61</v>
      </c>
      <c r="O207" s="1" t="s">
        <v>647</v>
      </c>
      <c r="P207" s="1" t="s">
        <v>22</v>
      </c>
      <c r="Q207" s="1" t="s">
        <v>23</v>
      </c>
      <c r="R207" s="1" t="s">
        <v>2943</v>
      </c>
      <c r="S207" s="1" t="s">
        <v>36</v>
      </c>
      <c r="T207" s="1" t="s">
        <v>2944</v>
      </c>
      <c r="U207" s="1" t="s">
        <v>24</v>
      </c>
      <c r="V207" s="1" t="s">
        <v>37</v>
      </c>
      <c r="W207" s="1" t="s">
        <v>2728</v>
      </c>
      <c r="X207" s="1" t="s">
        <v>3623</v>
      </c>
      <c r="Y207" s="1" t="s">
        <v>3669</v>
      </c>
      <c r="Z207" s="4" t="s">
        <v>3893</v>
      </c>
    </row>
    <row r="208" spans="1:26" ht="15" customHeight="1" x14ac:dyDescent="0.25">
      <c r="A208" s="1" t="s">
        <v>2948</v>
      </c>
      <c r="B208" s="1" t="s">
        <v>65</v>
      </c>
      <c r="C208" s="1" t="s">
        <v>2945</v>
      </c>
      <c r="D208" s="1" t="s">
        <v>2946</v>
      </c>
      <c r="E208" s="1" t="s">
        <v>2947</v>
      </c>
      <c r="F208" s="1" t="s">
        <v>42</v>
      </c>
      <c r="G208" s="1" t="s">
        <v>2949</v>
      </c>
      <c r="H208" s="1" t="s">
        <v>3405</v>
      </c>
      <c r="I208" s="1" t="s">
        <v>2950</v>
      </c>
      <c r="J208" s="1" t="s">
        <v>19</v>
      </c>
      <c r="K208" s="1" t="s">
        <v>2951</v>
      </c>
      <c r="L208" s="2" t="s">
        <v>59</v>
      </c>
      <c r="M208" s="2" t="s">
        <v>60</v>
      </c>
      <c r="N208" s="2" t="s">
        <v>61</v>
      </c>
      <c r="O208" s="1" t="s">
        <v>647</v>
      </c>
      <c r="P208" s="1" t="s">
        <v>22</v>
      </c>
      <c r="Q208" s="1" t="s">
        <v>23</v>
      </c>
      <c r="R208" s="1" t="s">
        <v>2952</v>
      </c>
      <c r="S208" s="1" t="s">
        <v>36</v>
      </c>
      <c r="T208" s="1" t="s">
        <v>2953</v>
      </c>
      <c r="U208" s="1" t="s">
        <v>24</v>
      </c>
      <c r="V208" s="1" t="s">
        <v>37</v>
      </c>
      <c r="W208" s="1" t="s">
        <v>2728</v>
      </c>
      <c r="X208" s="1" t="s">
        <v>3623</v>
      </c>
      <c r="Y208" s="1" t="s">
        <v>3623</v>
      </c>
      <c r="Z208" s="1"/>
    </row>
    <row r="209" spans="1:26" ht="15" customHeight="1" x14ac:dyDescent="0.25">
      <c r="A209" s="1" t="s">
        <v>2954</v>
      </c>
      <c r="B209" s="1" t="s">
        <v>65</v>
      </c>
      <c r="C209" s="1" t="s">
        <v>2945</v>
      </c>
      <c r="D209" s="1" t="s">
        <v>2946</v>
      </c>
      <c r="E209" s="1" t="s">
        <v>2947</v>
      </c>
      <c r="F209" s="1" t="s">
        <v>42</v>
      </c>
      <c r="G209" s="1" t="s">
        <v>2955</v>
      </c>
      <c r="H209" s="1" t="s">
        <v>3406</v>
      </c>
      <c r="I209" s="1" t="s">
        <v>2956</v>
      </c>
      <c r="J209" s="1" t="s">
        <v>19</v>
      </c>
      <c r="K209" s="1" t="s">
        <v>176</v>
      </c>
      <c r="L209" s="2" t="s">
        <v>59</v>
      </c>
      <c r="M209" s="2" t="s">
        <v>60</v>
      </c>
      <c r="N209" s="2" t="s">
        <v>61</v>
      </c>
      <c r="O209" s="1" t="s">
        <v>647</v>
      </c>
      <c r="P209" s="1" t="s">
        <v>22</v>
      </c>
      <c r="Q209" s="1" t="s">
        <v>23</v>
      </c>
      <c r="R209" s="1" t="s">
        <v>2957</v>
      </c>
      <c r="S209" s="1" t="s">
        <v>36</v>
      </c>
      <c r="T209" s="1" t="s">
        <v>2958</v>
      </c>
      <c r="U209" s="1" t="s">
        <v>24</v>
      </c>
      <c r="V209" s="1" t="s">
        <v>37</v>
      </c>
      <c r="W209" s="1" t="s">
        <v>2728</v>
      </c>
      <c r="X209" s="1" t="s">
        <v>3623</v>
      </c>
      <c r="Y209" s="1" t="s">
        <v>3669</v>
      </c>
      <c r="Z209" s="4" t="s">
        <v>3894</v>
      </c>
    </row>
    <row r="210" spans="1:26" ht="15" customHeight="1" x14ac:dyDescent="0.25">
      <c r="A210" s="3" t="s">
        <v>3095</v>
      </c>
      <c r="B210" s="3" t="s">
        <v>65</v>
      </c>
      <c r="C210" s="5" t="s">
        <v>3599</v>
      </c>
      <c r="D210" s="5" t="s">
        <v>3600</v>
      </c>
      <c r="E210" s="3" t="s">
        <v>3198</v>
      </c>
      <c r="F210" s="3" t="s">
        <v>42</v>
      </c>
      <c r="G210" s="3" t="s">
        <v>3322</v>
      </c>
      <c r="H210" s="1" t="s">
        <v>3407</v>
      </c>
      <c r="I210" s="3" t="s">
        <v>3408</v>
      </c>
      <c r="J210" s="3" t="s">
        <v>19</v>
      </c>
      <c r="K210" s="3" t="s">
        <v>3409</v>
      </c>
      <c r="L210" s="6" t="s">
        <v>59</v>
      </c>
      <c r="M210" s="6" t="s">
        <v>60</v>
      </c>
      <c r="N210" s="6" t="s">
        <v>61</v>
      </c>
      <c r="O210" s="3" t="s">
        <v>21</v>
      </c>
      <c r="P210" s="3" t="s">
        <v>22</v>
      </c>
      <c r="Q210" s="3" t="s">
        <v>23</v>
      </c>
      <c r="R210" s="1" t="s">
        <v>3630</v>
      </c>
      <c r="S210" s="1" t="s">
        <v>36</v>
      </c>
      <c r="T210" s="1" t="s">
        <v>3631</v>
      </c>
      <c r="U210" s="1"/>
      <c r="V210" s="1" t="s">
        <v>37</v>
      </c>
      <c r="W210" s="1" t="s">
        <v>3622</v>
      </c>
      <c r="X210" s="1" t="s">
        <v>3632</v>
      </c>
      <c r="Y210" s="1" t="s">
        <v>3623</v>
      </c>
      <c r="Z210" s="1" t="s">
        <v>3633</v>
      </c>
    </row>
    <row r="211" spans="1:26" ht="15" customHeight="1" x14ac:dyDescent="0.25">
      <c r="A211" s="1" t="s">
        <v>94</v>
      </c>
      <c r="B211" s="1" t="s">
        <v>65</v>
      </c>
      <c r="C211" s="1" t="s">
        <v>66</v>
      </c>
      <c r="D211" s="1" t="s">
        <v>67</v>
      </c>
      <c r="E211" s="1" t="s">
        <v>25</v>
      </c>
      <c r="F211" s="1" t="s">
        <v>42</v>
      </c>
      <c r="G211" s="1" t="s">
        <v>95</v>
      </c>
      <c r="H211" s="1" t="s">
        <v>3406</v>
      </c>
      <c r="I211" s="1" t="s">
        <v>96</v>
      </c>
      <c r="J211" s="1" t="s">
        <v>19</v>
      </c>
      <c r="K211" s="1" t="s">
        <v>91</v>
      </c>
      <c r="L211" s="2" t="s">
        <v>59</v>
      </c>
      <c r="M211" s="2" t="s">
        <v>60</v>
      </c>
      <c r="N211" s="2" t="s">
        <v>61</v>
      </c>
      <c r="O211" s="1" t="s">
        <v>21</v>
      </c>
      <c r="P211" s="1" t="s">
        <v>22</v>
      </c>
      <c r="Q211" s="1" t="s">
        <v>23</v>
      </c>
      <c r="R211" s="1" t="s">
        <v>97</v>
      </c>
      <c r="S211" s="1" t="s">
        <v>36</v>
      </c>
      <c r="T211" s="1" t="s">
        <v>98</v>
      </c>
      <c r="U211" s="1" t="s">
        <v>24</v>
      </c>
      <c r="V211" s="1" t="s">
        <v>37</v>
      </c>
      <c r="W211" s="1" t="s">
        <v>64</v>
      </c>
      <c r="X211" s="1" t="s">
        <v>3623</v>
      </c>
      <c r="Y211" s="1" t="s">
        <v>3623</v>
      </c>
      <c r="Z211" s="1"/>
    </row>
    <row r="212" spans="1:26" ht="15" customHeight="1" x14ac:dyDescent="0.25">
      <c r="A212" s="3" t="s">
        <v>3097</v>
      </c>
      <c r="B212" s="3" t="s">
        <v>65</v>
      </c>
      <c r="C212" s="3" t="s">
        <v>3200</v>
      </c>
      <c r="D212" s="3" t="s">
        <v>3201</v>
      </c>
      <c r="E212" s="3" t="s">
        <v>3198</v>
      </c>
      <c r="F212" s="3" t="s">
        <v>42</v>
      </c>
      <c r="G212" s="3" t="s">
        <v>95</v>
      </c>
      <c r="H212" s="1" t="s">
        <v>3406</v>
      </c>
      <c r="I212" s="3" t="s">
        <v>3410</v>
      </c>
      <c r="J212" s="3" t="s">
        <v>19</v>
      </c>
      <c r="K212" s="3" t="s">
        <v>91</v>
      </c>
      <c r="L212" s="6" t="s">
        <v>59</v>
      </c>
      <c r="M212" s="6" t="s">
        <v>60</v>
      </c>
      <c r="N212" s="6" t="s">
        <v>61</v>
      </c>
      <c r="O212" s="3" t="s">
        <v>21</v>
      </c>
      <c r="P212" s="3" t="s">
        <v>22</v>
      </c>
      <c r="Q212" s="3" t="s">
        <v>23</v>
      </c>
      <c r="R212" s="1" t="s">
        <v>3637</v>
      </c>
      <c r="S212" s="1" t="s">
        <v>36</v>
      </c>
      <c r="T212" s="1" t="s">
        <v>3639</v>
      </c>
      <c r="U212" s="1" t="s">
        <v>3638</v>
      </c>
      <c r="V212" s="1" t="s">
        <v>37</v>
      </c>
      <c r="W212" s="1" t="s">
        <v>3622</v>
      </c>
      <c r="X212" s="1" t="s">
        <v>3623</v>
      </c>
      <c r="Y212" s="1" t="s">
        <v>3623</v>
      </c>
      <c r="Z212" s="1"/>
    </row>
    <row r="213" spans="1:26" ht="15" customHeight="1" x14ac:dyDescent="0.25">
      <c r="A213" s="1" t="s">
        <v>1606</v>
      </c>
      <c r="B213" s="1" t="s">
        <v>1612</v>
      </c>
      <c r="C213" s="1" t="s">
        <v>1613</v>
      </c>
      <c r="D213" s="1" t="s">
        <v>1614</v>
      </c>
      <c r="E213" s="1" t="s">
        <v>25</v>
      </c>
      <c r="F213" s="1" t="s">
        <v>42</v>
      </c>
      <c r="G213" s="1" t="s">
        <v>1607</v>
      </c>
      <c r="H213" s="1" t="s">
        <v>3407</v>
      </c>
      <c r="I213" s="1" t="s">
        <v>1608</v>
      </c>
      <c r="J213" s="1" t="s">
        <v>19</v>
      </c>
      <c r="K213" s="1" t="s">
        <v>1609</v>
      </c>
      <c r="L213" s="2" t="s">
        <v>408</v>
      </c>
      <c r="M213" s="2" t="s">
        <v>725</v>
      </c>
      <c r="N213" s="2" t="s">
        <v>409</v>
      </c>
      <c r="O213" s="1" t="s">
        <v>21</v>
      </c>
      <c r="P213" s="1" t="s">
        <v>22</v>
      </c>
      <c r="Q213" s="1" t="s">
        <v>23</v>
      </c>
      <c r="R213" s="1" t="s">
        <v>1610</v>
      </c>
      <c r="S213" s="1" t="s">
        <v>36</v>
      </c>
      <c r="T213" s="1" t="s">
        <v>1611</v>
      </c>
      <c r="U213" s="1" t="s">
        <v>24</v>
      </c>
      <c r="V213" s="1" t="s">
        <v>37</v>
      </c>
      <c r="W213" s="1" t="s">
        <v>729</v>
      </c>
      <c r="X213" s="1" t="s">
        <v>3632</v>
      </c>
      <c r="Y213" s="1" t="s">
        <v>3623</v>
      </c>
      <c r="Z213" s="1"/>
    </row>
    <row r="214" spans="1:26" ht="15" customHeight="1" x14ac:dyDescent="0.25">
      <c r="A214" s="1" t="s">
        <v>1615</v>
      </c>
      <c r="B214" s="1" t="s">
        <v>1612</v>
      </c>
      <c r="C214" s="1" t="s">
        <v>1613</v>
      </c>
      <c r="D214" s="1" t="s">
        <v>1614</v>
      </c>
      <c r="E214" s="1" t="s">
        <v>25</v>
      </c>
      <c r="F214" s="1" t="s">
        <v>42</v>
      </c>
      <c r="G214" s="1" t="s">
        <v>1616</v>
      </c>
      <c r="H214" s="1" t="s">
        <v>3406</v>
      </c>
      <c r="I214" s="1" t="s">
        <v>1617</v>
      </c>
      <c r="J214" s="1" t="s">
        <v>19</v>
      </c>
      <c r="K214" s="1" t="s">
        <v>1618</v>
      </c>
      <c r="L214" s="2" t="s">
        <v>1619</v>
      </c>
      <c r="M214" s="2" t="s">
        <v>725</v>
      </c>
      <c r="N214" s="2" t="s">
        <v>1620</v>
      </c>
      <c r="O214" s="1" t="s">
        <v>21</v>
      </c>
      <c r="P214" s="1" t="s">
        <v>22</v>
      </c>
      <c r="Q214" s="1" t="s">
        <v>23</v>
      </c>
      <c r="R214" s="1" t="s">
        <v>1621</v>
      </c>
      <c r="S214" s="1" t="s">
        <v>36</v>
      </c>
      <c r="T214" s="1" t="s">
        <v>1622</v>
      </c>
      <c r="U214" s="1" t="s">
        <v>24</v>
      </c>
      <c r="V214" s="1" t="s">
        <v>37</v>
      </c>
      <c r="W214" s="1" t="s">
        <v>729</v>
      </c>
      <c r="X214" s="1" t="s">
        <v>3632</v>
      </c>
      <c r="Y214" s="1" t="s">
        <v>3669</v>
      </c>
      <c r="Z214" s="4" t="s">
        <v>3894</v>
      </c>
    </row>
    <row r="215" spans="1:26" ht="15" customHeight="1" x14ac:dyDescent="0.25">
      <c r="A215" s="1" t="s">
        <v>1623</v>
      </c>
      <c r="B215" s="1" t="s">
        <v>1612</v>
      </c>
      <c r="C215" s="1" t="s">
        <v>1613</v>
      </c>
      <c r="D215" s="1" t="s">
        <v>1614</v>
      </c>
      <c r="E215" s="1" t="s">
        <v>25</v>
      </c>
      <c r="F215" s="1" t="s">
        <v>42</v>
      </c>
      <c r="G215" s="1" t="s">
        <v>1624</v>
      </c>
      <c r="H215" s="1" t="s">
        <v>3406</v>
      </c>
      <c r="I215" s="1" t="s">
        <v>1625</v>
      </c>
      <c r="J215" s="1" t="s">
        <v>19</v>
      </c>
      <c r="K215" s="1" t="s">
        <v>1626</v>
      </c>
      <c r="L215" s="2" t="s">
        <v>408</v>
      </c>
      <c r="M215" s="2" t="s">
        <v>725</v>
      </c>
      <c r="N215" s="2" t="s">
        <v>409</v>
      </c>
      <c r="O215" s="1" t="s">
        <v>21</v>
      </c>
      <c r="P215" s="1" t="s">
        <v>22</v>
      </c>
      <c r="Q215" s="1" t="s">
        <v>23</v>
      </c>
      <c r="R215" s="1" t="s">
        <v>1627</v>
      </c>
      <c r="S215" s="1" t="s">
        <v>36</v>
      </c>
      <c r="T215" s="1" t="s">
        <v>1628</v>
      </c>
      <c r="U215" s="1" t="s">
        <v>24</v>
      </c>
      <c r="V215" s="1" t="s">
        <v>37</v>
      </c>
      <c r="W215" s="1" t="s">
        <v>729</v>
      </c>
      <c r="X215" s="1" t="s">
        <v>3632</v>
      </c>
      <c r="Y215" s="1" t="s">
        <v>3623</v>
      </c>
      <c r="Z215" s="1"/>
    </row>
    <row r="216" spans="1:26" ht="15" customHeight="1" x14ac:dyDescent="0.25">
      <c r="A216" s="1" t="s">
        <v>1629</v>
      </c>
      <c r="B216" s="1" t="s">
        <v>1612</v>
      </c>
      <c r="C216" s="1" t="s">
        <v>1613</v>
      </c>
      <c r="D216" s="1" t="s">
        <v>1614</v>
      </c>
      <c r="E216" s="1" t="s">
        <v>25</v>
      </c>
      <c r="F216" s="1" t="s">
        <v>42</v>
      </c>
      <c r="G216" s="1" t="s">
        <v>1630</v>
      </c>
      <c r="H216" s="1" t="s">
        <v>3406</v>
      </c>
      <c r="I216" s="1" t="s">
        <v>1631</v>
      </c>
      <c r="J216" s="1" t="s">
        <v>19</v>
      </c>
      <c r="K216" s="1" t="s">
        <v>1632</v>
      </c>
      <c r="L216" s="2" t="s">
        <v>1633</v>
      </c>
      <c r="M216" s="2" t="s">
        <v>725</v>
      </c>
      <c r="N216" s="2" t="s">
        <v>1634</v>
      </c>
      <c r="O216" s="1" t="s">
        <v>21</v>
      </c>
      <c r="P216" s="1" t="s">
        <v>22</v>
      </c>
      <c r="Q216" s="1" t="s">
        <v>23</v>
      </c>
      <c r="R216" s="1" t="s">
        <v>1635</v>
      </c>
      <c r="S216" s="1" t="s">
        <v>36</v>
      </c>
      <c r="T216" s="1" t="s">
        <v>1636</v>
      </c>
      <c r="U216" s="1" t="s">
        <v>24</v>
      </c>
      <c r="V216" s="1" t="s">
        <v>37</v>
      </c>
      <c r="W216" s="1" t="s">
        <v>729</v>
      </c>
      <c r="X216" s="1" t="s">
        <v>3632</v>
      </c>
      <c r="Y216" s="1" t="s">
        <v>3623</v>
      </c>
      <c r="Z216" s="1"/>
    </row>
    <row r="217" spans="1:26" ht="15" customHeight="1" x14ac:dyDescent="0.25">
      <c r="A217" s="1" t="s">
        <v>1637</v>
      </c>
      <c r="B217" s="1" t="s">
        <v>1612</v>
      </c>
      <c r="C217" s="1" t="s">
        <v>1613</v>
      </c>
      <c r="D217" s="1" t="s">
        <v>1614</v>
      </c>
      <c r="E217" s="1" t="s">
        <v>25</v>
      </c>
      <c r="F217" s="1" t="s">
        <v>42</v>
      </c>
      <c r="G217" s="1" t="s">
        <v>1638</v>
      </c>
      <c r="H217" s="1" t="s">
        <v>3406</v>
      </c>
      <c r="I217" s="1" t="s">
        <v>1639</v>
      </c>
      <c r="J217" s="1" t="s">
        <v>19</v>
      </c>
      <c r="K217" s="1" t="s">
        <v>1640</v>
      </c>
      <c r="L217" s="2" t="s">
        <v>408</v>
      </c>
      <c r="M217" s="2" t="s">
        <v>725</v>
      </c>
      <c r="N217" s="2" t="s">
        <v>409</v>
      </c>
      <c r="O217" s="1" t="s">
        <v>21</v>
      </c>
      <c r="P217" s="1" t="s">
        <v>22</v>
      </c>
      <c r="Q217" s="1" t="s">
        <v>23</v>
      </c>
      <c r="R217" s="1" t="s">
        <v>1641</v>
      </c>
      <c r="S217" s="1" t="s">
        <v>36</v>
      </c>
      <c r="T217" s="1" t="s">
        <v>1642</v>
      </c>
      <c r="U217" s="1" t="s">
        <v>24</v>
      </c>
      <c r="V217" s="1" t="s">
        <v>37</v>
      </c>
      <c r="W217" s="1" t="s">
        <v>729</v>
      </c>
      <c r="X217" s="1" t="s">
        <v>3632</v>
      </c>
      <c r="Y217" s="1" t="s">
        <v>3623</v>
      </c>
      <c r="Z217" s="1"/>
    </row>
    <row r="218" spans="1:26" ht="15" customHeight="1" x14ac:dyDescent="0.25">
      <c r="A218" s="1" t="s">
        <v>1643</v>
      </c>
      <c r="B218" s="1" t="s">
        <v>1612</v>
      </c>
      <c r="C218" s="1" t="s">
        <v>1613</v>
      </c>
      <c r="D218" s="1" t="s">
        <v>1614</v>
      </c>
      <c r="E218" s="1" t="s">
        <v>25</v>
      </c>
      <c r="F218" s="1" t="s">
        <v>42</v>
      </c>
      <c r="G218" s="1" t="s">
        <v>1644</v>
      </c>
      <c r="H218" s="1" t="s">
        <v>3406</v>
      </c>
      <c r="I218" s="1" t="s">
        <v>1645</v>
      </c>
      <c r="J218" s="1" t="s">
        <v>19</v>
      </c>
      <c r="K218" s="1" t="s">
        <v>1640</v>
      </c>
      <c r="L218" s="2" t="s">
        <v>408</v>
      </c>
      <c r="M218" s="2" t="s">
        <v>725</v>
      </c>
      <c r="N218" s="2" t="s">
        <v>409</v>
      </c>
      <c r="O218" s="1" t="s">
        <v>21</v>
      </c>
      <c r="P218" s="1" t="s">
        <v>22</v>
      </c>
      <c r="Q218" s="1" t="s">
        <v>23</v>
      </c>
      <c r="R218" s="1" t="s">
        <v>1646</v>
      </c>
      <c r="S218" s="1" t="s">
        <v>36</v>
      </c>
      <c r="T218" s="1" t="s">
        <v>1647</v>
      </c>
      <c r="U218" s="1" t="s">
        <v>24</v>
      </c>
      <c r="V218" s="1" t="s">
        <v>37</v>
      </c>
      <c r="W218" s="1" t="s">
        <v>729</v>
      </c>
      <c r="X218" s="1" t="s">
        <v>3632</v>
      </c>
      <c r="Y218" s="1" t="s">
        <v>3623</v>
      </c>
      <c r="Z218" s="1"/>
    </row>
    <row r="219" spans="1:26" ht="15" customHeight="1" x14ac:dyDescent="0.25">
      <c r="A219" s="1" t="s">
        <v>1648</v>
      </c>
      <c r="B219" s="1" t="s">
        <v>1612</v>
      </c>
      <c r="C219" s="1" t="s">
        <v>1613</v>
      </c>
      <c r="D219" s="1" t="s">
        <v>1614</v>
      </c>
      <c r="E219" s="1" t="s">
        <v>25</v>
      </c>
      <c r="F219" s="1" t="s">
        <v>42</v>
      </c>
      <c r="G219" s="1" t="s">
        <v>1649</v>
      </c>
      <c r="H219" s="1" t="s">
        <v>3406</v>
      </c>
      <c r="I219" s="1" t="s">
        <v>1650</v>
      </c>
      <c r="J219" s="1" t="s">
        <v>19</v>
      </c>
      <c r="K219" s="1" t="s">
        <v>1651</v>
      </c>
      <c r="L219" s="2" t="s">
        <v>1633</v>
      </c>
      <c r="M219" s="2" t="s">
        <v>725</v>
      </c>
      <c r="N219" s="2" t="s">
        <v>1634</v>
      </c>
      <c r="O219" s="1" t="s">
        <v>21</v>
      </c>
      <c r="P219" s="1" t="s">
        <v>22</v>
      </c>
      <c r="Q219" s="1" t="s">
        <v>23</v>
      </c>
      <c r="R219" s="1" t="s">
        <v>1652</v>
      </c>
      <c r="S219" s="1" t="s">
        <v>36</v>
      </c>
      <c r="T219" s="1" t="s">
        <v>1653</v>
      </c>
      <c r="U219" s="1" t="s">
        <v>24</v>
      </c>
      <c r="V219" s="1" t="s">
        <v>37</v>
      </c>
      <c r="W219" s="1" t="s">
        <v>729</v>
      </c>
      <c r="X219" s="1" t="s">
        <v>3632</v>
      </c>
      <c r="Y219" s="1" t="s">
        <v>3623</v>
      </c>
      <c r="Z219" s="1"/>
    </row>
    <row r="220" spans="1:26" ht="15" customHeight="1" x14ac:dyDescent="0.25">
      <c r="A220" s="1" t="s">
        <v>1654</v>
      </c>
      <c r="B220" s="1" t="s">
        <v>1612</v>
      </c>
      <c r="C220" s="1" t="s">
        <v>1613</v>
      </c>
      <c r="D220" s="1" t="s">
        <v>1614</v>
      </c>
      <c r="E220" s="1" t="s">
        <v>25</v>
      </c>
      <c r="F220" s="1" t="s">
        <v>42</v>
      </c>
      <c r="G220" s="1" t="s">
        <v>1655</v>
      </c>
      <c r="H220" s="1" t="s">
        <v>3406</v>
      </c>
      <c r="I220" s="1" t="s">
        <v>1656</v>
      </c>
      <c r="J220" s="1" t="s">
        <v>19</v>
      </c>
      <c r="K220" s="1" t="s">
        <v>1657</v>
      </c>
      <c r="L220" s="2" t="s">
        <v>408</v>
      </c>
      <c r="M220" s="2" t="s">
        <v>725</v>
      </c>
      <c r="N220" s="2" t="s">
        <v>409</v>
      </c>
      <c r="O220" s="1" t="s">
        <v>21</v>
      </c>
      <c r="P220" s="1" t="s">
        <v>22</v>
      </c>
      <c r="Q220" s="1" t="s">
        <v>23</v>
      </c>
      <c r="R220" s="1" t="s">
        <v>1658</v>
      </c>
      <c r="S220" s="1" t="s">
        <v>36</v>
      </c>
      <c r="T220" s="1" t="s">
        <v>1659</v>
      </c>
      <c r="U220" s="1" t="s">
        <v>24</v>
      </c>
      <c r="V220" s="1" t="s">
        <v>37</v>
      </c>
      <c r="W220" s="1" t="s">
        <v>729</v>
      </c>
      <c r="X220" s="1" t="s">
        <v>3632</v>
      </c>
      <c r="Y220" s="1" t="s">
        <v>3623</v>
      </c>
      <c r="Z220" s="1"/>
    </row>
    <row r="221" spans="1:26" ht="15" customHeight="1" x14ac:dyDescent="0.25">
      <c r="A221" s="1" t="s">
        <v>1660</v>
      </c>
      <c r="B221" s="1" t="s">
        <v>1612</v>
      </c>
      <c r="C221" s="1" t="s">
        <v>1613</v>
      </c>
      <c r="D221" s="1" t="s">
        <v>1614</v>
      </c>
      <c r="E221" s="1" t="s">
        <v>25</v>
      </c>
      <c r="F221" s="1" t="s">
        <v>42</v>
      </c>
      <c r="G221" s="1" t="s">
        <v>1661</v>
      </c>
      <c r="H221" s="1" t="s">
        <v>3406</v>
      </c>
      <c r="I221" s="1" t="s">
        <v>1662</v>
      </c>
      <c r="J221" s="1" t="s">
        <v>19</v>
      </c>
      <c r="K221" s="1" t="s">
        <v>1663</v>
      </c>
      <c r="L221" s="2" t="s">
        <v>1664</v>
      </c>
      <c r="M221" s="2" t="s">
        <v>725</v>
      </c>
      <c r="N221" s="2" t="s">
        <v>1620</v>
      </c>
      <c r="O221" s="1" t="s">
        <v>21</v>
      </c>
      <c r="P221" s="1" t="s">
        <v>22</v>
      </c>
      <c r="Q221" s="1" t="s">
        <v>23</v>
      </c>
      <c r="R221" s="1" t="s">
        <v>1665</v>
      </c>
      <c r="S221" s="1" t="s">
        <v>36</v>
      </c>
      <c r="T221" s="1" t="s">
        <v>1666</v>
      </c>
      <c r="U221" s="1" t="s">
        <v>24</v>
      </c>
      <c r="V221" s="1" t="s">
        <v>37</v>
      </c>
      <c r="W221" s="1" t="s">
        <v>729</v>
      </c>
      <c r="X221" s="1" t="s">
        <v>3632</v>
      </c>
      <c r="Y221" s="1" t="s">
        <v>3623</v>
      </c>
      <c r="Z221" s="1"/>
    </row>
    <row r="222" spans="1:26" ht="15" customHeight="1" x14ac:dyDescent="0.25">
      <c r="A222" s="1" t="s">
        <v>1667</v>
      </c>
      <c r="B222" s="1" t="s">
        <v>1612</v>
      </c>
      <c r="C222" s="1" t="s">
        <v>1613</v>
      </c>
      <c r="D222" s="1" t="s">
        <v>1614</v>
      </c>
      <c r="E222" s="1" t="s">
        <v>25</v>
      </c>
      <c r="F222" s="1" t="s">
        <v>42</v>
      </c>
      <c r="G222" s="1" t="s">
        <v>1668</v>
      </c>
      <c r="H222" s="1" t="s">
        <v>3406</v>
      </c>
      <c r="I222" s="1" t="s">
        <v>1669</v>
      </c>
      <c r="J222" s="1" t="s">
        <v>19</v>
      </c>
      <c r="K222" s="1" t="s">
        <v>1663</v>
      </c>
      <c r="L222" s="2" t="s">
        <v>1670</v>
      </c>
      <c r="M222" s="2" t="s">
        <v>725</v>
      </c>
      <c r="N222" s="2" t="s">
        <v>1620</v>
      </c>
      <c r="O222" s="1" t="s">
        <v>21</v>
      </c>
      <c r="P222" s="1" t="s">
        <v>22</v>
      </c>
      <c r="Q222" s="1" t="s">
        <v>23</v>
      </c>
      <c r="R222" s="1" t="s">
        <v>1671</v>
      </c>
      <c r="S222" s="1" t="s">
        <v>36</v>
      </c>
      <c r="T222" s="1" t="s">
        <v>1672</v>
      </c>
      <c r="U222" s="1" t="s">
        <v>24</v>
      </c>
      <c r="V222" s="1" t="s">
        <v>37</v>
      </c>
      <c r="W222" s="1" t="s">
        <v>729</v>
      </c>
      <c r="X222" s="1" t="s">
        <v>3632</v>
      </c>
      <c r="Y222" s="1" t="s">
        <v>3623</v>
      </c>
      <c r="Z222" s="1"/>
    </row>
    <row r="223" spans="1:26" ht="15" customHeight="1" x14ac:dyDescent="0.25">
      <c r="A223" s="1" t="s">
        <v>2534</v>
      </c>
      <c r="B223" s="1" t="s">
        <v>1612</v>
      </c>
      <c r="C223" s="1" t="s">
        <v>2748</v>
      </c>
      <c r="D223" s="1" t="s">
        <v>2749</v>
      </c>
      <c r="E223" s="1" t="s">
        <v>2725</v>
      </c>
      <c r="F223" s="1" t="s">
        <v>42</v>
      </c>
      <c r="G223" s="1" t="s">
        <v>2535</v>
      </c>
      <c r="H223" s="1" t="s">
        <v>3406</v>
      </c>
      <c r="I223" s="1" t="s">
        <v>2536</v>
      </c>
      <c r="J223" s="1" t="s">
        <v>19</v>
      </c>
      <c r="K223" s="1" t="s">
        <v>2537</v>
      </c>
      <c r="L223" s="2" t="s">
        <v>2538</v>
      </c>
      <c r="M223" s="2" t="s">
        <v>2507</v>
      </c>
      <c r="N223" s="2" t="s">
        <v>1634</v>
      </c>
      <c r="O223" s="1" t="s">
        <v>21</v>
      </c>
      <c r="P223" s="1" t="s">
        <v>22</v>
      </c>
      <c r="Q223" s="1" t="s">
        <v>23</v>
      </c>
      <c r="R223" s="1" t="s">
        <v>2746</v>
      </c>
      <c r="S223" s="1" t="s">
        <v>36</v>
      </c>
      <c r="T223" s="1" t="s">
        <v>2747</v>
      </c>
      <c r="U223" s="1" t="s">
        <v>24</v>
      </c>
      <c r="V223" s="1" t="s">
        <v>37</v>
      </c>
      <c r="W223" s="1" t="s">
        <v>2728</v>
      </c>
      <c r="X223" s="1" t="s">
        <v>3632</v>
      </c>
      <c r="Y223" s="1" t="s">
        <v>3669</v>
      </c>
      <c r="Z223" s="4" t="s">
        <v>3894</v>
      </c>
    </row>
    <row r="224" spans="1:26" ht="15" customHeight="1" x14ac:dyDescent="0.25">
      <c r="A224" s="1" t="s">
        <v>2539</v>
      </c>
      <c r="B224" s="1" t="s">
        <v>1612</v>
      </c>
      <c r="C224" s="1" t="s">
        <v>2752</v>
      </c>
      <c r="D224" s="1" t="s">
        <v>2753</v>
      </c>
      <c r="E224" s="1" t="s">
        <v>2725</v>
      </c>
      <c r="F224" s="1" t="s">
        <v>42</v>
      </c>
      <c r="G224" s="1" t="s">
        <v>2540</v>
      </c>
      <c r="H224" s="1" t="s">
        <v>3406</v>
      </c>
      <c r="I224" s="1" t="s">
        <v>2536</v>
      </c>
      <c r="J224" s="1" t="s">
        <v>19</v>
      </c>
      <c r="K224" s="1" t="s">
        <v>2537</v>
      </c>
      <c r="L224" s="2" t="s">
        <v>2538</v>
      </c>
      <c r="M224" s="2" t="s">
        <v>2507</v>
      </c>
      <c r="N224" s="2" t="s">
        <v>1634</v>
      </c>
      <c r="O224" s="1" t="s">
        <v>21</v>
      </c>
      <c r="P224" s="1" t="s">
        <v>22</v>
      </c>
      <c r="Q224" s="1" t="s">
        <v>23</v>
      </c>
      <c r="R224" s="1" t="s">
        <v>2750</v>
      </c>
      <c r="S224" s="1" t="s">
        <v>36</v>
      </c>
      <c r="T224" s="1" t="s">
        <v>2751</v>
      </c>
      <c r="U224" s="1" t="s">
        <v>24</v>
      </c>
      <c r="V224" s="1" t="s">
        <v>37</v>
      </c>
      <c r="W224" s="1" t="s">
        <v>2728</v>
      </c>
      <c r="X224" s="1" t="s">
        <v>3632</v>
      </c>
      <c r="Y224" s="1" t="s">
        <v>3669</v>
      </c>
      <c r="Z224" s="4" t="s">
        <v>3894</v>
      </c>
    </row>
    <row r="225" spans="1:26" ht="15" customHeight="1" x14ac:dyDescent="0.25">
      <c r="A225" s="1" t="s">
        <v>2541</v>
      </c>
      <c r="B225" s="1" t="s">
        <v>1612</v>
      </c>
      <c r="C225" s="1" t="s">
        <v>2756</v>
      </c>
      <c r="D225" s="1" t="s">
        <v>2757</v>
      </c>
      <c r="E225" s="1" t="s">
        <v>2725</v>
      </c>
      <c r="F225" s="1" t="s">
        <v>42</v>
      </c>
      <c r="G225" s="1" t="s">
        <v>2542</v>
      </c>
      <c r="H225" s="1" t="s">
        <v>3406</v>
      </c>
      <c r="I225" s="1" t="s">
        <v>2536</v>
      </c>
      <c r="J225" s="1" t="s">
        <v>19</v>
      </c>
      <c r="K225" s="1" t="s">
        <v>2543</v>
      </c>
      <c r="L225" s="2" t="s">
        <v>2538</v>
      </c>
      <c r="M225" s="2" t="s">
        <v>2507</v>
      </c>
      <c r="N225" s="2" t="s">
        <v>1634</v>
      </c>
      <c r="O225" s="1" t="s">
        <v>21</v>
      </c>
      <c r="P225" s="1" t="s">
        <v>22</v>
      </c>
      <c r="Q225" s="1" t="s">
        <v>23</v>
      </c>
      <c r="R225" s="1" t="s">
        <v>2754</v>
      </c>
      <c r="S225" s="1" t="s">
        <v>36</v>
      </c>
      <c r="T225" s="1" t="s">
        <v>2755</v>
      </c>
      <c r="U225" s="1" t="s">
        <v>24</v>
      </c>
      <c r="V225" s="1" t="s">
        <v>37</v>
      </c>
      <c r="W225" s="1" t="s">
        <v>2728</v>
      </c>
      <c r="X225" s="1" t="s">
        <v>3632</v>
      </c>
      <c r="Y225" s="1" t="s">
        <v>3648</v>
      </c>
      <c r="Z225" s="1"/>
    </row>
    <row r="226" spans="1:26" ht="15" customHeight="1" x14ac:dyDescent="0.25">
      <c r="A226" s="1" t="s">
        <v>2544</v>
      </c>
      <c r="B226" s="1" t="s">
        <v>1612</v>
      </c>
      <c r="C226" s="1" t="s">
        <v>2760</v>
      </c>
      <c r="D226" s="1" t="s">
        <v>2761</v>
      </c>
      <c r="E226" s="1" t="s">
        <v>2725</v>
      </c>
      <c r="F226" s="1" t="s">
        <v>42</v>
      </c>
      <c r="G226" s="1" t="s">
        <v>2545</v>
      </c>
      <c r="H226" s="1" t="s">
        <v>3406</v>
      </c>
      <c r="I226" s="1" t="s">
        <v>2536</v>
      </c>
      <c r="J226" s="1" t="s">
        <v>19</v>
      </c>
      <c r="K226" s="1" t="s">
        <v>2537</v>
      </c>
      <c r="L226" s="2" t="s">
        <v>2538</v>
      </c>
      <c r="M226" s="2" t="s">
        <v>2507</v>
      </c>
      <c r="N226" s="2" t="s">
        <v>1634</v>
      </c>
      <c r="O226" s="1" t="s">
        <v>21</v>
      </c>
      <c r="P226" s="1" t="s">
        <v>22</v>
      </c>
      <c r="Q226" s="1" t="s">
        <v>23</v>
      </c>
      <c r="R226" s="1" t="s">
        <v>2758</v>
      </c>
      <c r="S226" s="1" t="s">
        <v>36</v>
      </c>
      <c r="T226" s="1" t="s">
        <v>2759</v>
      </c>
      <c r="U226" s="1" t="s">
        <v>24</v>
      </c>
      <c r="V226" s="1" t="s">
        <v>37</v>
      </c>
      <c r="W226" s="1" t="s">
        <v>2728</v>
      </c>
      <c r="X226" s="1" t="s">
        <v>3632</v>
      </c>
      <c r="Y226" s="1" t="s">
        <v>3669</v>
      </c>
      <c r="Z226" s="4" t="s">
        <v>3894</v>
      </c>
    </row>
    <row r="227" spans="1:26" ht="15" customHeight="1" x14ac:dyDescent="0.25">
      <c r="A227" s="1" t="s">
        <v>2546</v>
      </c>
      <c r="B227" s="1" t="s">
        <v>1612</v>
      </c>
      <c r="C227" s="1" t="s">
        <v>2764</v>
      </c>
      <c r="D227" s="1" t="s">
        <v>2765</v>
      </c>
      <c r="E227" s="1" t="s">
        <v>2725</v>
      </c>
      <c r="F227" s="1" t="s">
        <v>42</v>
      </c>
      <c r="G227" s="1" t="s">
        <v>2547</v>
      </c>
      <c r="H227" s="1" t="s">
        <v>3406</v>
      </c>
      <c r="I227" s="1" t="s">
        <v>2536</v>
      </c>
      <c r="J227" s="1" t="s">
        <v>19</v>
      </c>
      <c r="K227" s="1" t="s">
        <v>2543</v>
      </c>
      <c r="L227" s="2" t="s">
        <v>2538</v>
      </c>
      <c r="M227" s="2" t="s">
        <v>2507</v>
      </c>
      <c r="N227" s="2" t="s">
        <v>1634</v>
      </c>
      <c r="O227" s="1" t="s">
        <v>21</v>
      </c>
      <c r="P227" s="1" t="s">
        <v>22</v>
      </c>
      <c r="Q227" s="1" t="s">
        <v>23</v>
      </c>
      <c r="R227" s="1" t="s">
        <v>2762</v>
      </c>
      <c r="S227" s="1" t="s">
        <v>36</v>
      </c>
      <c r="T227" s="1" t="s">
        <v>2763</v>
      </c>
      <c r="U227" s="1" t="s">
        <v>24</v>
      </c>
      <c r="V227" s="1" t="s">
        <v>37</v>
      </c>
      <c r="W227" s="1" t="s">
        <v>2728</v>
      </c>
      <c r="X227" s="1" t="s">
        <v>3632</v>
      </c>
      <c r="Y227" s="1" t="s">
        <v>3623</v>
      </c>
      <c r="Z227" s="1"/>
    </row>
    <row r="228" spans="1:26" ht="15" customHeight="1" x14ac:dyDescent="0.25">
      <c r="A228" s="1" t="s">
        <v>2548</v>
      </c>
      <c r="B228" s="1" t="s">
        <v>1612</v>
      </c>
      <c r="C228" s="1" t="s">
        <v>2768</v>
      </c>
      <c r="D228" s="1" t="s">
        <v>2769</v>
      </c>
      <c r="E228" s="1" t="s">
        <v>2725</v>
      </c>
      <c r="F228" s="1" t="s">
        <v>42</v>
      </c>
      <c r="G228" s="1" t="s">
        <v>2549</v>
      </c>
      <c r="H228" s="1" t="s">
        <v>3406</v>
      </c>
      <c r="I228" s="1" t="s">
        <v>2536</v>
      </c>
      <c r="J228" s="1" t="s">
        <v>19</v>
      </c>
      <c r="K228" s="1" t="s">
        <v>2537</v>
      </c>
      <c r="L228" s="2" t="s">
        <v>2538</v>
      </c>
      <c r="M228" s="2" t="s">
        <v>2507</v>
      </c>
      <c r="N228" s="2" t="s">
        <v>1634</v>
      </c>
      <c r="O228" s="1" t="s">
        <v>21</v>
      </c>
      <c r="P228" s="1" t="s">
        <v>22</v>
      </c>
      <c r="Q228" s="1" t="s">
        <v>23</v>
      </c>
      <c r="R228" s="1" t="s">
        <v>2766</v>
      </c>
      <c r="S228" s="1" t="s">
        <v>36</v>
      </c>
      <c r="T228" s="1" t="s">
        <v>2767</v>
      </c>
      <c r="U228" s="1" t="s">
        <v>24</v>
      </c>
      <c r="V228" s="1" t="s">
        <v>37</v>
      </c>
      <c r="W228" s="1" t="s">
        <v>2728</v>
      </c>
      <c r="X228" s="1" t="s">
        <v>3632</v>
      </c>
      <c r="Y228" s="1" t="s">
        <v>3669</v>
      </c>
      <c r="Z228" s="4" t="s">
        <v>3894</v>
      </c>
    </row>
    <row r="229" spans="1:26" ht="15" customHeight="1" x14ac:dyDescent="0.25">
      <c r="A229" s="1" t="s">
        <v>2550</v>
      </c>
      <c r="B229" s="1" t="s">
        <v>1612</v>
      </c>
      <c r="C229" s="1" t="s">
        <v>2771</v>
      </c>
      <c r="D229" s="1" t="s">
        <v>2772</v>
      </c>
      <c r="E229" s="1" t="s">
        <v>2725</v>
      </c>
      <c r="F229" s="1" t="s">
        <v>42</v>
      </c>
      <c r="G229" s="1" t="s">
        <v>2551</v>
      </c>
      <c r="H229" s="1" t="s">
        <v>3406</v>
      </c>
      <c r="I229" s="1" t="s">
        <v>2536</v>
      </c>
      <c r="J229" s="1" t="s">
        <v>19</v>
      </c>
      <c r="K229" s="1" t="s">
        <v>2543</v>
      </c>
      <c r="L229" s="2" t="s">
        <v>2538</v>
      </c>
      <c r="M229" s="2" t="s">
        <v>2507</v>
      </c>
      <c r="N229" s="2" t="s">
        <v>1634</v>
      </c>
      <c r="O229" s="1" t="s">
        <v>21</v>
      </c>
      <c r="P229" s="1" t="s">
        <v>22</v>
      </c>
      <c r="Q229" s="1" t="s">
        <v>23</v>
      </c>
      <c r="R229" s="1" t="s">
        <v>2770</v>
      </c>
      <c r="S229" s="1" t="s">
        <v>36</v>
      </c>
      <c r="T229" s="1" t="s">
        <v>2763</v>
      </c>
      <c r="U229" s="1" t="s">
        <v>24</v>
      </c>
      <c r="V229" s="1" t="s">
        <v>37</v>
      </c>
      <c r="W229" s="1" t="s">
        <v>2728</v>
      </c>
      <c r="X229" s="1" t="s">
        <v>3632</v>
      </c>
      <c r="Y229" s="1" t="s">
        <v>3623</v>
      </c>
      <c r="Z229" s="1"/>
    </row>
    <row r="230" spans="1:26" ht="15" customHeight="1" x14ac:dyDescent="0.25">
      <c r="A230" s="3" t="s">
        <v>3148</v>
      </c>
      <c r="B230" s="3" t="s">
        <v>1612</v>
      </c>
      <c r="C230" s="3" t="s">
        <v>3229</v>
      </c>
      <c r="D230" s="3" t="s">
        <v>3230</v>
      </c>
      <c r="E230" s="3" t="s">
        <v>3198</v>
      </c>
      <c r="F230" s="3" t="s">
        <v>42</v>
      </c>
      <c r="G230" s="3" t="s">
        <v>3359</v>
      </c>
      <c r="H230" s="1" t="s">
        <v>3406</v>
      </c>
      <c r="I230" s="3" t="s">
        <v>3486</v>
      </c>
      <c r="J230" s="3" t="s">
        <v>19</v>
      </c>
      <c r="K230" s="3" t="s">
        <v>3487</v>
      </c>
      <c r="L230" s="6" t="s">
        <v>1664</v>
      </c>
      <c r="M230" s="6" t="s">
        <v>725</v>
      </c>
      <c r="N230" s="6" t="s">
        <v>1620</v>
      </c>
      <c r="O230" s="3" t="s">
        <v>21</v>
      </c>
      <c r="P230" s="3" t="s">
        <v>22</v>
      </c>
      <c r="Q230" s="3" t="s">
        <v>23</v>
      </c>
      <c r="R230" s="1" t="s">
        <v>3749</v>
      </c>
      <c r="S230" s="1" t="s">
        <v>36</v>
      </c>
      <c r="T230" s="1" t="s">
        <v>3750</v>
      </c>
      <c r="U230" s="1" t="s">
        <v>24</v>
      </c>
      <c r="V230" s="1" t="s">
        <v>37</v>
      </c>
      <c r="W230" s="1" t="s">
        <v>64</v>
      </c>
      <c r="X230" s="1" t="s">
        <v>3632</v>
      </c>
      <c r="Y230" s="1" t="s">
        <v>3623</v>
      </c>
      <c r="Z230" s="1"/>
    </row>
    <row r="231" spans="1:26" ht="15" customHeight="1" x14ac:dyDescent="0.25">
      <c r="A231" s="3" t="s">
        <v>3149</v>
      </c>
      <c r="B231" s="3" t="s">
        <v>1612</v>
      </c>
      <c r="C231" s="3" t="s">
        <v>3229</v>
      </c>
      <c r="D231" s="3" t="s">
        <v>3230</v>
      </c>
      <c r="E231" s="3" t="s">
        <v>3198</v>
      </c>
      <c r="F231" s="3" t="s">
        <v>42</v>
      </c>
      <c r="G231" s="3" t="s">
        <v>3360</v>
      </c>
      <c r="H231" s="1" t="s">
        <v>3406</v>
      </c>
      <c r="I231" s="3" t="s">
        <v>3488</v>
      </c>
      <c r="J231" s="3" t="s">
        <v>19</v>
      </c>
      <c r="K231" s="3" t="s">
        <v>1651</v>
      </c>
      <c r="L231" s="6" t="s">
        <v>1619</v>
      </c>
      <c r="M231" s="6" t="s">
        <v>725</v>
      </c>
      <c r="N231" s="6" t="s">
        <v>1620</v>
      </c>
      <c r="O231" s="3" t="s">
        <v>21</v>
      </c>
      <c r="P231" s="3" t="s">
        <v>22</v>
      </c>
      <c r="Q231" s="3" t="s">
        <v>23</v>
      </c>
      <c r="R231" s="1" t="s">
        <v>3751</v>
      </c>
      <c r="S231" s="1" t="s">
        <v>36</v>
      </c>
      <c r="T231" s="1" t="s">
        <v>3752</v>
      </c>
      <c r="U231" s="1" t="s">
        <v>24</v>
      </c>
      <c r="V231" s="1" t="s">
        <v>37</v>
      </c>
      <c r="W231" s="1" t="s">
        <v>64</v>
      </c>
      <c r="X231" s="1" t="s">
        <v>3632</v>
      </c>
      <c r="Y231" s="1" t="s">
        <v>3623</v>
      </c>
      <c r="Z231" s="1"/>
    </row>
    <row r="232" spans="1:26" ht="15" customHeight="1" x14ac:dyDescent="0.25">
      <c r="A232" s="1" t="s">
        <v>2315</v>
      </c>
      <c r="B232" s="1" t="s">
        <v>2325</v>
      </c>
      <c r="C232" s="1" t="s">
        <v>2326</v>
      </c>
      <c r="D232" s="1" t="s">
        <v>2327</v>
      </c>
      <c r="E232" s="1" t="s">
        <v>25</v>
      </c>
      <c r="F232" s="1" t="s">
        <v>42</v>
      </c>
      <c r="G232" s="1" t="s">
        <v>2316</v>
      </c>
      <c r="H232" s="1" t="s">
        <v>3405</v>
      </c>
      <c r="I232" s="1" t="s">
        <v>2317</v>
      </c>
      <c r="J232" s="1" t="s">
        <v>19</v>
      </c>
      <c r="K232" s="1" t="s">
        <v>2318</v>
      </c>
      <c r="L232" s="2" t="s">
        <v>2319</v>
      </c>
      <c r="M232" s="2" t="s">
        <v>2320</v>
      </c>
      <c r="N232" s="2" t="s">
        <v>2321</v>
      </c>
      <c r="O232" s="1" t="s">
        <v>2322</v>
      </c>
      <c r="P232" s="1" t="s">
        <v>119</v>
      </c>
      <c r="Q232" s="1" t="s">
        <v>23</v>
      </c>
      <c r="R232" s="1" t="s">
        <v>2323</v>
      </c>
      <c r="S232" s="1" t="s">
        <v>36</v>
      </c>
      <c r="T232" t="s">
        <v>4778</v>
      </c>
      <c r="U232" s="1"/>
      <c r="V232" s="1" t="s">
        <v>37</v>
      </c>
      <c r="W232" s="1" t="s">
        <v>2324</v>
      </c>
      <c r="X232" s="1" t="s">
        <v>3623</v>
      </c>
      <c r="Y232" s="1" t="s">
        <v>3669</v>
      </c>
      <c r="Z232" s="1" t="s">
        <v>3694</v>
      </c>
    </row>
    <row r="233" spans="1:26" ht="15" customHeight="1" x14ac:dyDescent="0.25">
      <c r="A233" s="1" t="s">
        <v>2328</v>
      </c>
      <c r="B233" s="1" t="s">
        <v>2325</v>
      </c>
      <c r="C233" s="1" t="s">
        <v>2326</v>
      </c>
      <c r="D233" s="1" t="s">
        <v>2327</v>
      </c>
      <c r="E233" s="1" t="s">
        <v>25</v>
      </c>
      <c r="F233" s="1" t="s">
        <v>42</v>
      </c>
      <c r="G233" s="1" t="s">
        <v>2329</v>
      </c>
      <c r="H233" s="1" t="s">
        <v>3406</v>
      </c>
      <c r="I233" s="1" t="s">
        <v>2330</v>
      </c>
      <c r="J233" s="1" t="s">
        <v>19</v>
      </c>
      <c r="K233" s="1" t="s">
        <v>2331</v>
      </c>
      <c r="L233" s="2" t="s">
        <v>2319</v>
      </c>
      <c r="M233" s="2" t="s">
        <v>2320</v>
      </c>
      <c r="N233" s="2" t="s">
        <v>2321</v>
      </c>
      <c r="O233" s="1" t="s">
        <v>2322</v>
      </c>
      <c r="P233" s="1" t="s">
        <v>119</v>
      </c>
      <c r="Q233" s="1" t="s">
        <v>23</v>
      </c>
      <c r="R233" s="1" t="s">
        <v>2332</v>
      </c>
      <c r="S233" s="1" t="s">
        <v>36</v>
      </c>
      <c r="T233" t="s">
        <v>4779</v>
      </c>
      <c r="U233" s="1"/>
      <c r="V233" s="1" t="s">
        <v>37</v>
      </c>
      <c r="W233" s="1" t="s">
        <v>2324</v>
      </c>
      <c r="X233" s="1" t="s">
        <v>3623</v>
      </c>
      <c r="Y233" s="1" t="s">
        <v>3623</v>
      </c>
      <c r="Z233" s="1"/>
    </row>
    <row r="234" spans="1:26" ht="15" customHeight="1" x14ac:dyDescent="0.25">
      <c r="A234" s="1" t="s">
        <v>3080</v>
      </c>
      <c r="B234" s="1" t="s">
        <v>2325</v>
      </c>
      <c r="C234" s="1" t="s">
        <v>3086</v>
      </c>
      <c r="D234" s="1" t="s">
        <v>3087</v>
      </c>
      <c r="E234" s="1" t="s">
        <v>2947</v>
      </c>
      <c r="F234" s="1" t="s">
        <v>42</v>
      </c>
      <c r="G234" s="1" t="s">
        <v>3081</v>
      </c>
      <c r="H234" s="1" t="s">
        <v>3407</v>
      </c>
      <c r="I234" s="1" t="s">
        <v>3082</v>
      </c>
      <c r="J234" s="1" t="s">
        <v>19</v>
      </c>
      <c r="K234" s="1" t="s">
        <v>3083</v>
      </c>
      <c r="L234" s="2" t="s">
        <v>2319</v>
      </c>
      <c r="M234" s="2" t="s">
        <v>2980</v>
      </c>
      <c r="N234" s="2" t="s">
        <v>2321</v>
      </c>
      <c r="O234" s="1" t="s">
        <v>2322</v>
      </c>
      <c r="P234" s="1" t="s">
        <v>119</v>
      </c>
      <c r="Q234" s="1" t="s">
        <v>23</v>
      </c>
      <c r="R234" s="1" t="s">
        <v>3084</v>
      </c>
      <c r="S234" s="1" t="s">
        <v>36</v>
      </c>
      <c r="T234" s="1" t="s">
        <v>3085</v>
      </c>
      <c r="U234" s="1" t="s">
        <v>24</v>
      </c>
      <c r="V234" s="1" t="s">
        <v>37</v>
      </c>
      <c r="W234" s="1" t="s">
        <v>650</v>
      </c>
      <c r="X234" s="1" t="s">
        <v>3623</v>
      </c>
      <c r="Y234" s="1" t="s">
        <v>3669</v>
      </c>
      <c r="Z234" s="1" t="s">
        <v>3694</v>
      </c>
    </row>
    <row r="235" spans="1:26" ht="15" customHeight="1" x14ac:dyDescent="0.25">
      <c r="A235" s="1" t="s">
        <v>3088</v>
      </c>
      <c r="B235" s="1" t="s">
        <v>2325</v>
      </c>
      <c r="C235" s="1" t="s">
        <v>3093</v>
      </c>
      <c r="D235" s="1" t="s">
        <v>3094</v>
      </c>
      <c r="E235" s="1" t="s">
        <v>2947</v>
      </c>
      <c r="F235" s="1" t="s">
        <v>42</v>
      </c>
      <c r="G235" s="1" t="s">
        <v>3089</v>
      </c>
      <c r="H235" s="1" t="s">
        <v>3406</v>
      </c>
      <c r="I235" s="1" t="s">
        <v>3090</v>
      </c>
      <c r="J235" s="1" t="s">
        <v>19</v>
      </c>
      <c r="K235" s="1" t="s">
        <v>1480</v>
      </c>
      <c r="L235" s="2" t="s">
        <v>2319</v>
      </c>
      <c r="M235" s="2" t="s">
        <v>2980</v>
      </c>
      <c r="N235" s="2" t="s">
        <v>2321</v>
      </c>
      <c r="O235" s="1" t="s">
        <v>2322</v>
      </c>
      <c r="P235" s="1" t="s">
        <v>119</v>
      </c>
      <c r="Q235" s="1" t="s">
        <v>23</v>
      </c>
      <c r="R235" s="1" t="s">
        <v>3091</v>
      </c>
      <c r="S235" s="1" t="s">
        <v>36</v>
      </c>
      <c r="T235" s="1" t="s">
        <v>3092</v>
      </c>
      <c r="U235" s="1" t="s">
        <v>24</v>
      </c>
      <c r="V235" s="1" t="s">
        <v>37</v>
      </c>
      <c r="W235" s="1" t="s">
        <v>650</v>
      </c>
      <c r="X235" s="1" t="s">
        <v>3623</v>
      </c>
      <c r="Y235" s="1" t="s">
        <v>3669</v>
      </c>
      <c r="Z235" s="1" t="s">
        <v>3694</v>
      </c>
    </row>
    <row r="236" spans="1:26" ht="15" customHeight="1" x14ac:dyDescent="0.25">
      <c r="A236" s="3" t="s">
        <v>3596</v>
      </c>
      <c r="B236" s="3" t="s">
        <v>2325</v>
      </c>
      <c r="C236" s="3" t="s">
        <v>3610</v>
      </c>
      <c r="D236" s="3" t="s">
        <v>3611</v>
      </c>
      <c r="E236" s="3" t="s">
        <v>3198</v>
      </c>
      <c r="F236" s="3" t="s">
        <v>42</v>
      </c>
      <c r="G236" s="3" t="s">
        <v>3871</v>
      </c>
      <c r="H236" s="3" t="s">
        <v>3405</v>
      </c>
      <c r="I236" s="3" t="s">
        <v>3872</v>
      </c>
      <c r="J236" s="3" t="s">
        <v>19</v>
      </c>
      <c r="K236" s="3" t="s">
        <v>3083</v>
      </c>
      <c r="L236" s="6" t="s">
        <v>2319</v>
      </c>
      <c r="M236" s="6" t="s">
        <v>2320</v>
      </c>
      <c r="N236" s="6" t="s">
        <v>2321</v>
      </c>
      <c r="O236" s="3" t="s">
        <v>2322</v>
      </c>
      <c r="P236" s="3" t="s">
        <v>119</v>
      </c>
      <c r="Q236" s="3" t="s">
        <v>23</v>
      </c>
      <c r="R236" s="1" t="s">
        <v>3801</v>
      </c>
      <c r="S236" s="1" t="s">
        <v>36</v>
      </c>
      <c r="T236" t="s">
        <v>4780</v>
      </c>
      <c r="U236" s="1"/>
      <c r="V236" s="1" t="s">
        <v>37</v>
      </c>
      <c r="W236" s="1" t="s">
        <v>64</v>
      </c>
      <c r="X236" s="1" t="s">
        <v>3623</v>
      </c>
      <c r="Y236" s="1" t="s">
        <v>3669</v>
      </c>
      <c r="Z236" s="1" t="s">
        <v>3694</v>
      </c>
    </row>
    <row r="237" spans="1:26" ht="15" customHeight="1" x14ac:dyDescent="0.25">
      <c r="A237" s="1" t="s">
        <v>2979</v>
      </c>
      <c r="B237" s="1" t="s">
        <v>398</v>
      </c>
      <c r="C237" s="4" t="s">
        <v>2982</v>
      </c>
      <c r="D237" s="4" t="s">
        <v>2983</v>
      </c>
      <c r="E237" s="1" t="s">
        <v>2947</v>
      </c>
      <c r="F237" s="1" t="s">
        <v>42</v>
      </c>
      <c r="G237" s="1" t="s">
        <v>390</v>
      </c>
      <c r="H237" s="1" t="s">
        <v>3407</v>
      </c>
      <c r="I237" s="1" t="s">
        <v>391</v>
      </c>
      <c r="J237" s="1" t="s">
        <v>19</v>
      </c>
      <c r="K237" s="1" t="s">
        <v>392</v>
      </c>
      <c r="L237" s="2" t="s">
        <v>393</v>
      </c>
      <c r="M237" s="2" t="s">
        <v>2980</v>
      </c>
      <c r="N237" s="2" t="s">
        <v>395</v>
      </c>
      <c r="O237" s="1" t="s">
        <v>21</v>
      </c>
      <c r="P237" s="1" t="s">
        <v>22</v>
      </c>
      <c r="Q237" s="1" t="s">
        <v>23</v>
      </c>
      <c r="R237" s="1" t="s">
        <v>396</v>
      </c>
      <c r="S237" s="1" t="s">
        <v>36</v>
      </c>
      <c r="T237" s="1" t="s">
        <v>2981</v>
      </c>
      <c r="U237" s="1" t="s">
        <v>24</v>
      </c>
      <c r="V237" s="1" t="s">
        <v>37</v>
      </c>
      <c r="W237" s="1" t="s">
        <v>1442</v>
      </c>
      <c r="X237" s="1" t="s">
        <v>3632</v>
      </c>
      <c r="Y237" s="1" t="s">
        <v>3623</v>
      </c>
      <c r="Z237" s="4" t="s">
        <v>3893</v>
      </c>
    </row>
    <row r="238" spans="1:26" ht="15" customHeight="1" x14ac:dyDescent="0.25">
      <c r="A238" s="1" t="s">
        <v>389</v>
      </c>
      <c r="B238" s="1" t="s">
        <v>398</v>
      </c>
      <c r="C238" s="8" t="s">
        <v>2489</v>
      </c>
      <c r="D238" s="8" t="s">
        <v>2490</v>
      </c>
      <c r="E238" s="1" t="s">
        <v>25</v>
      </c>
      <c r="F238" s="1" t="s">
        <v>42</v>
      </c>
      <c r="G238" s="1" t="s">
        <v>390</v>
      </c>
      <c r="H238" s="1" t="s">
        <v>3407</v>
      </c>
      <c r="I238" s="1" t="s">
        <v>391</v>
      </c>
      <c r="J238" s="1" t="s">
        <v>19</v>
      </c>
      <c r="K238" s="1" t="s">
        <v>392</v>
      </c>
      <c r="L238" s="2" t="s">
        <v>393</v>
      </c>
      <c r="M238" s="2" t="s">
        <v>394</v>
      </c>
      <c r="N238" s="2" t="s">
        <v>395</v>
      </c>
      <c r="O238" s="1" t="s">
        <v>21</v>
      </c>
      <c r="P238" s="1" t="s">
        <v>22</v>
      </c>
      <c r="Q238" s="1" t="s">
        <v>23</v>
      </c>
      <c r="R238" s="1" t="s">
        <v>396</v>
      </c>
      <c r="S238" s="1" t="s">
        <v>36</v>
      </c>
      <c r="T238" s="1" t="s">
        <v>397</v>
      </c>
      <c r="U238" s="1" t="s">
        <v>24</v>
      </c>
      <c r="V238" s="1" t="s">
        <v>37</v>
      </c>
      <c r="W238" s="1" t="s">
        <v>64</v>
      </c>
      <c r="X238" s="1" t="s">
        <v>3632</v>
      </c>
      <c r="Y238" s="1" t="s">
        <v>3623</v>
      </c>
      <c r="Z238" s="1"/>
    </row>
    <row r="239" spans="1:26" ht="15" customHeight="1" x14ac:dyDescent="0.25">
      <c r="A239" s="1" t="s">
        <v>421</v>
      </c>
      <c r="B239" s="1" t="s">
        <v>398</v>
      </c>
      <c r="C239" t="s">
        <v>2491</v>
      </c>
      <c r="D239" t="s">
        <v>2492</v>
      </c>
      <c r="E239" s="1" t="s">
        <v>25</v>
      </c>
      <c r="F239" s="1" t="s">
        <v>42</v>
      </c>
      <c r="G239" s="1" t="s">
        <v>422</v>
      </c>
      <c r="H239" s="1" t="s">
        <v>3407</v>
      </c>
      <c r="I239" s="1" t="s">
        <v>423</v>
      </c>
      <c r="J239" s="1" t="s">
        <v>19</v>
      </c>
      <c r="K239" s="1" t="s">
        <v>424</v>
      </c>
      <c r="L239" s="2" t="s">
        <v>393</v>
      </c>
      <c r="M239" s="2" t="s">
        <v>394</v>
      </c>
      <c r="N239" s="2" t="s">
        <v>395</v>
      </c>
      <c r="O239" s="1" t="s">
        <v>21</v>
      </c>
      <c r="P239" s="1" t="s">
        <v>22</v>
      </c>
      <c r="Q239" s="1" t="s">
        <v>23</v>
      </c>
      <c r="R239" s="1" t="s">
        <v>425</v>
      </c>
      <c r="S239" s="1" t="s">
        <v>36</v>
      </c>
      <c r="T239" s="1" t="s">
        <v>426</v>
      </c>
      <c r="U239" s="1" t="s">
        <v>24</v>
      </c>
      <c r="V239" s="1" t="s">
        <v>37</v>
      </c>
      <c r="W239" s="1" t="s">
        <v>64</v>
      </c>
      <c r="X239" s="1" t="s">
        <v>3632</v>
      </c>
      <c r="Y239" s="1" t="s">
        <v>3623</v>
      </c>
      <c r="Z239" s="1"/>
    </row>
    <row r="240" spans="1:26" ht="15" customHeight="1" x14ac:dyDescent="0.25">
      <c r="A240" s="1" t="s">
        <v>429</v>
      </c>
      <c r="B240" s="1" t="s">
        <v>398</v>
      </c>
      <c r="C240" s="1" t="s">
        <v>437</v>
      </c>
      <c r="D240" s="1" t="s">
        <v>438</v>
      </c>
      <c r="E240" s="1" t="s">
        <v>25</v>
      </c>
      <c r="F240" s="1" t="s">
        <v>42</v>
      </c>
      <c r="G240" s="1" t="s">
        <v>430</v>
      </c>
      <c r="H240" s="1" t="s">
        <v>3407</v>
      </c>
      <c r="I240" s="1" t="s">
        <v>431</v>
      </c>
      <c r="J240" s="1" t="s">
        <v>19</v>
      </c>
      <c r="K240" s="1" t="s">
        <v>432</v>
      </c>
      <c r="L240" s="2" t="s">
        <v>433</v>
      </c>
      <c r="M240" s="2" t="s">
        <v>394</v>
      </c>
      <c r="N240" s="2" t="s">
        <v>434</v>
      </c>
      <c r="O240" s="1" t="s">
        <v>21</v>
      </c>
      <c r="P240" s="1" t="s">
        <v>22</v>
      </c>
      <c r="Q240" s="1" t="s">
        <v>23</v>
      </c>
      <c r="R240" s="1" t="s">
        <v>435</v>
      </c>
      <c r="S240" s="1" t="s">
        <v>36</v>
      </c>
      <c r="T240" s="1" t="s">
        <v>436</v>
      </c>
      <c r="U240" s="1" t="s">
        <v>24</v>
      </c>
      <c r="V240" s="1" t="s">
        <v>37</v>
      </c>
      <c r="W240" s="1" t="s">
        <v>64</v>
      </c>
      <c r="X240" s="1" t="s">
        <v>3632</v>
      </c>
      <c r="Y240" s="1" t="s">
        <v>3699</v>
      </c>
      <c r="Z240" s="1" t="s">
        <v>3724</v>
      </c>
    </row>
    <row r="241" spans="1:26" ht="15" customHeight="1" x14ac:dyDescent="0.25">
      <c r="A241" s="1" t="s">
        <v>439</v>
      </c>
      <c r="B241" s="1" t="s">
        <v>398</v>
      </c>
      <c r="C241" s="1" t="s">
        <v>437</v>
      </c>
      <c r="D241" s="1" t="s">
        <v>438</v>
      </c>
      <c r="E241" s="1" t="s">
        <v>25</v>
      </c>
      <c r="F241" s="1" t="s">
        <v>42</v>
      </c>
      <c r="G241" s="1" t="s">
        <v>440</v>
      </c>
      <c r="H241" s="1" t="s">
        <v>3407</v>
      </c>
      <c r="I241" s="1" t="s">
        <v>441</v>
      </c>
      <c r="J241" s="1" t="s">
        <v>19</v>
      </c>
      <c r="K241" s="1" t="s">
        <v>442</v>
      </c>
      <c r="L241" s="2" t="s">
        <v>433</v>
      </c>
      <c r="M241" s="2" t="s">
        <v>394</v>
      </c>
      <c r="N241" s="2" t="s">
        <v>434</v>
      </c>
      <c r="O241" s="1" t="s">
        <v>21</v>
      </c>
      <c r="P241" s="1" t="s">
        <v>22</v>
      </c>
      <c r="Q241" s="1" t="s">
        <v>23</v>
      </c>
      <c r="R241" s="1" t="s">
        <v>443</v>
      </c>
      <c r="S241" s="1" t="s">
        <v>36</v>
      </c>
      <c r="T241" s="1" t="s">
        <v>444</v>
      </c>
      <c r="U241" s="1" t="s">
        <v>24</v>
      </c>
      <c r="V241" s="1" t="s">
        <v>37</v>
      </c>
      <c r="W241" s="1" t="s">
        <v>64</v>
      </c>
      <c r="X241" s="1" t="s">
        <v>3632</v>
      </c>
      <c r="Y241" s="3" t="s">
        <v>3699</v>
      </c>
      <c r="Z241" s="1"/>
    </row>
    <row r="242" spans="1:26" ht="15" customHeight="1" x14ac:dyDescent="0.25">
      <c r="A242" s="1" t="s">
        <v>445</v>
      </c>
      <c r="B242" s="1" t="s">
        <v>398</v>
      </c>
      <c r="C242" s="1" t="s">
        <v>401</v>
      </c>
      <c r="D242" s="1" t="s">
        <v>402</v>
      </c>
      <c r="E242" s="1" t="s">
        <v>25</v>
      </c>
      <c r="F242" s="1" t="s">
        <v>42</v>
      </c>
      <c r="G242" s="1" t="s">
        <v>446</v>
      </c>
      <c r="H242" s="1" t="s">
        <v>3407</v>
      </c>
      <c r="I242" s="1" t="s">
        <v>447</v>
      </c>
      <c r="J242" s="1" t="s">
        <v>19</v>
      </c>
      <c r="K242" s="1" t="s">
        <v>448</v>
      </c>
      <c r="L242" s="2" t="s">
        <v>433</v>
      </c>
      <c r="M242" s="2" t="s">
        <v>394</v>
      </c>
      <c r="N242" s="2" t="s">
        <v>434</v>
      </c>
      <c r="O242" s="1" t="s">
        <v>21</v>
      </c>
      <c r="P242" s="1" t="s">
        <v>22</v>
      </c>
      <c r="Q242" s="1" t="s">
        <v>23</v>
      </c>
      <c r="R242" s="1" t="s">
        <v>449</v>
      </c>
      <c r="S242" s="1" t="s">
        <v>36</v>
      </c>
      <c r="T242" s="1" t="s">
        <v>450</v>
      </c>
      <c r="U242" s="1" t="s">
        <v>24</v>
      </c>
      <c r="V242" s="1" t="s">
        <v>37</v>
      </c>
      <c r="W242" s="1" t="s">
        <v>64</v>
      </c>
      <c r="X242" s="1" t="s">
        <v>3632</v>
      </c>
      <c r="Y242" s="3" t="s">
        <v>3699</v>
      </c>
      <c r="Z242" s="1"/>
    </row>
    <row r="243" spans="1:26" ht="15" customHeight="1" x14ac:dyDescent="0.25">
      <c r="A243" s="1" t="s">
        <v>451</v>
      </c>
      <c r="B243" s="1" t="s">
        <v>398</v>
      </c>
      <c r="C243" s="1" t="s">
        <v>457</v>
      </c>
      <c r="D243" s="1" t="s">
        <v>458</v>
      </c>
      <c r="E243" s="1" t="s">
        <v>25</v>
      </c>
      <c r="F243" s="1" t="s">
        <v>42</v>
      </c>
      <c r="G243" s="1" t="s">
        <v>452</v>
      </c>
      <c r="H243" s="1" t="s">
        <v>3407</v>
      </c>
      <c r="I243" s="1" t="s">
        <v>453</v>
      </c>
      <c r="J243" s="1" t="s">
        <v>19</v>
      </c>
      <c r="K243" s="1" t="s">
        <v>454</v>
      </c>
      <c r="L243" s="2" t="s">
        <v>433</v>
      </c>
      <c r="M243" s="2" t="s">
        <v>394</v>
      </c>
      <c r="N243" s="2" t="s">
        <v>434</v>
      </c>
      <c r="O243" s="1" t="s">
        <v>21</v>
      </c>
      <c r="P243" s="1" t="s">
        <v>22</v>
      </c>
      <c r="Q243" s="1" t="s">
        <v>23</v>
      </c>
      <c r="R243" s="1" t="s">
        <v>455</v>
      </c>
      <c r="S243" s="1" t="s">
        <v>36</v>
      </c>
      <c r="T243" s="1" t="s">
        <v>456</v>
      </c>
      <c r="U243" s="1" t="s">
        <v>24</v>
      </c>
      <c r="V243" s="1" t="s">
        <v>37</v>
      </c>
      <c r="W243" s="1" t="s">
        <v>64</v>
      </c>
      <c r="X243" s="1" t="s">
        <v>3632</v>
      </c>
      <c r="Y243" s="1" t="s">
        <v>3669</v>
      </c>
      <c r="Z243" s="4" t="s">
        <v>3893</v>
      </c>
    </row>
    <row r="244" spans="1:26" ht="15" customHeight="1" x14ac:dyDescent="0.25">
      <c r="A244" s="1" t="s">
        <v>459</v>
      </c>
      <c r="B244" s="1" t="s">
        <v>398</v>
      </c>
      <c r="C244" s="1" t="s">
        <v>457</v>
      </c>
      <c r="D244" s="1" t="s">
        <v>458</v>
      </c>
      <c r="E244" s="1" t="s">
        <v>25</v>
      </c>
      <c r="F244" s="1" t="s">
        <v>42</v>
      </c>
      <c r="G244" s="1" t="s">
        <v>460</v>
      </c>
      <c r="H244" s="1" t="s">
        <v>3407</v>
      </c>
      <c r="I244" s="1" t="s">
        <v>461</v>
      </c>
      <c r="J244" s="1" t="s">
        <v>19</v>
      </c>
      <c r="K244" s="1" t="s">
        <v>462</v>
      </c>
      <c r="L244" s="2" t="s">
        <v>433</v>
      </c>
      <c r="M244" s="2" t="s">
        <v>394</v>
      </c>
      <c r="N244" s="2" t="s">
        <v>434</v>
      </c>
      <c r="O244" s="1" t="s">
        <v>21</v>
      </c>
      <c r="P244" s="1" t="s">
        <v>22</v>
      </c>
      <c r="Q244" s="1" t="s">
        <v>23</v>
      </c>
      <c r="R244" s="1" t="s">
        <v>463</v>
      </c>
      <c r="S244" s="1" t="s">
        <v>36</v>
      </c>
      <c r="T244" s="1" t="s">
        <v>464</v>
      </c>
      <c r="U244" s="1" t="s">
        <v>24</v>
      </c>
      <c r="V244" s="1" t="s">
        <v>37</v>
      </c>
      <c r="W244" s="1" t="s">
        <v>64</v>
      </c>
      <c r="X244" s="1" t="s">
        <v>3632</v>
      </c>
      <c r="Y244" s="1" t="s">
        <v>3669</v>
      </c>
      <c r="Z244" s="4" t="s">
        <v>3893</v>
      </c>
    </row>
    <row r="245" spans="1:26" ht="15" customHeight="1" x14ac:dyDescent="0.25">
      <c r="A245" s="1" t="s">
        <v>465</v>
      </c>
      <c r="B245" s="1" t="s">
        <v>398</v>
      </c>
      <c r="C245" s="1" t="s">
        <v>403</v>
      </c>
      <c r="D245" s="1" t="s">
        <v>404</v>
      </c>
      <c r="E245" s="1" t="s">
        <v>25</v>
      </c>
      <c r="F245" s="1" t="s">
        <v>42</v>
      </c>
      <c r="G245" s="1" t="s">
        <v>466</v>
      </c>
      <c r="H245" s="1" t="s">
        <v>3407</v>
      </c>
      <c r="I245" s="1" t="s">
        <v>467</v>
      </c>
      <c r="J245" s="1" t="s">
        <v>19</v>
      </c>
      <c r="K245" s="1" t="s">
        <v>468</v>
      </c>
      <c r="L245" s="2" t="s">
        <v>408</v>
      </c>
      <c r="M245" s="2" t="s">
        <v>394</v>
      </c>
      <c r="N245" s="2" t="s">
        <v>409</v>
      </c>
      <c r="O245" s="1" t="s">
        <v>21</v>
      </c>
      <c r="P245" s="1" t="s">
        <v>22</v>
      </c>
      <c r="Q245" s="1" t="s">
        <v>23</v>
      </c>
      <c r="R245" s="1" t="s">
        <v>469</v>
      </c>
      <c r="S245" s="1" t="s">
        <v>36</v>
      </c>
      <c r="T245" s="1" t="s">
        <v>470</v>
      </c>
      <c r="U245" s="1" t="s">
        <v>24</v>
      </c>
      <c r="V245" s="1" t="s">
        <v>37</v>
      </c>
      <c r="W245" s="1" t="s">
        <v>64</v>
      </c>
      <c r="X245" s="1" t="s">
        <v>3632</v>
      </c>
      <c r="Y245" s="1" t="s">
        <v>3623</v>
      </c>
      <c r="Z245" s="1"/>
    </row>
    <row r="246" spans="1:26" ht="15" customHeight="1" x14ac:dyDescent="0.25">
      <c r="A246" s="1" t="s">
        <v>471</v>
      </c>
      <c r="B246" s="1" t="s">
        <v>398</v>
      </c>
      <c r="C246" s="1" t="s">
        <v>477</v>
      </c>
      <c r="D246" s="1" t="s">
        <v>478</v>
      </c>
      <c r="E246" s="1" t="s">
        <v>25</v>
      </c>
      <c r="F246" s="1" t="s">
        <v>42</v>
      </c>
      <c r="G246" s="1" t="s">
        <v>472</v>
      </c>
      <c r="H246" s="1" t="s">
        <v>3407</v>
      </c>
      <c r="I246" s="1" t="s">
        <v>473</v>
      </c>
      <c r="J246" s="1" t="s">
        <v>19</v>
      </c>
      <c r="K246" s="1" t="s">
        <v>474</v>
      </c>
      <c r="L246" s="2" t="s">
        <v>408</v>
      </c>
      <c r="M246" s="2" t="s">
        <v>394</v>
      </c>
      <c r="N246" s="2" t="s">
        <v>409</v>
      </c>
      <c r="O246" s="1" t="s">
        <v>21</v>
      </c>
      <c r="P246" s="1" t="s">
        <v>22</v>
      </c>
      <c r="Q246" s="1" t="s">
        <v>23</v>
      </c>
      <c r="R246" s="1" t="s">
        <v>475</v>
      </c>
      <c r="S246" s="1" t="s">
        <v>36</v>
      </c>
      <c r="T246" s="1" t="s">
        <v>476</v>
      </c>
      <c r="U246" s="1" t="s">
        <v>24</v>
      </c>
      <c r="V246" s="1" t="s">
        <v>37</v>
      </c>
      <c r="W246" s="1" t="s">
        <v>64</v>
      </c>
      <c r="X246" s="1" t="s">
        <v>3632</v>
      </c>
      <c r="Y246" s="1" t="s">
        <v>3699</v>
      </c>
      <c r="Z246" s="1"/>
    </row>
    <row r="247" spans="1:26" ht="15" customHeight="1" x14ac:dyDescent="0.25">
      <c r="A247" s="1" t="s">
        <v>479</v>
      </c>
      <c r="B247" s="1" t="s">
        <v>398</v>
      </c>
      <c r="C247" s="1" t="s">
        <v>477</v>
      </c>
      <c r="D247" s="1" t="s">
        <v>478</v>
      </c>
      <c r="E247" s="1" t="s">
        <v>25</v>
      </c>
      <c r="F247" s="1" t="s">
        <v>42</v>
      </c>
      <c r="G247" s="1" t="s">
        <v>480</v>
      </c>
      <c r="H247" s="1" t="s">
        <v>3407</v>
      </c>
      <c r="I247" s="1" t="s">
        <v>481</v>
      </c>
      <c r="J247" s="1" t="s">
        <v>19</v>
      </c>
      <c r="K247" s="1" t="s">
        <v>482</v>
      </c>
      <c r="L247" s="2" t="s">
        <v>408</v>
      </c>
      <c r="M247" s="2" t="s">
        <v>394</v>
      </c>
      <c r="N247" s="2" t="s">
        <v>409</v>
      </c>
      <c r="O247" s="1" t="s">
        <v>21</v>
      </c>
      <c r="P247" s="1" t="s">
        <v>22</v>
      </c>
      <c r="Q247" s="1" t="s">
        <v>23</v>
      </c>
      <c r="R247" s="1" t="s">
        <v>483</v>
      </c>
      <c r="S247" s="1" t="s">
        <v>36</v>
      </c>
      <c r="T247" s="1" t="s">
        <v>484</v>
      </c>
      <c r="U247" s="1" t="s">
        <v>24</v>
      </c>
      <c r="V247" s="1" t="s">
        <v>37</v>
      </c>
      <c r="W247" s="1" t="s">
        <v>64</v>
      </c>
      <c r="X247" s="1" t="s">
        <v>3632</v>
      </c>
      <c r="Y247" s="1" t="s">
        <v>3623</v>
      </c>
      <c r="Z247" s="1"/>
    </row>
    <row r="248" spans="1:26" ht="15" customHeight="1" x14ac:dyDescent="0.25">
      <c r="A248" s="1" t="s">
        <v>485</v>
      </c>
      <c r="B248" s="1" t="s">
        <v>398</v>
      </c>
      <c r="C248" s="1" t="s">
        <v>419</v>
      </c>
      <c r="D248" s="1" t="s">
        <v>420</v>
      </c>
      <c r="E248" s="1" t="s">
        <v>25</v>
      </c>
      <c r="F248" s="1" t="s">
        <v>42</v>
      </c>
      <c r="G248" s="1" t="s">
        <v>486</v>
      </c>
      <c r="H248" s="1" t="s">
        <v>3407</v>
      </c>
      <c r="I248" s="1" t="s">
        <v>487</v>
      </c>
      <c r="J248" s="1" t="s">
        <v>19</v>
      </c>
      <c r="K248" s="1" t="s">
        <v>488</v>
      </c>
      <c r="L248" s="2" t="s">
        <v>410</v>
      </c>
      <c r="M248" s="2" t="s">
        <v>394</v>
      </c>
      <c r="N248" s="2" t="s">
        <v>411</v>
      </c>
      <c r="O248" s="1" t="s">
        <v>21</v>
      </c>
      <c r="P248" s="1" t="s">
        <v>22</v>
      </c>
      <c r="Q248" s="1" t="s">
        <v>23</v>
      </c>
      <c r="R248" s="1" t="s">
        <v>489</v>
      </c>
      <c r="S248" s="1" t="s">
        <v>36</v>
      </c>
      <c r="T248" s="1" t="s">
        <v>490</v>
      </c>
      <c r="U248" s="1" t="s">
        <v>24</v>
      </c>
      <c r="V248" s="1" t="s">
        <v>37</v>
      </c>
      <c r="W248" s="1" t="s">
        <v>64</v>
      </c>
      <c r="X248" s="1" t="s">
        <v>3632</v>
      </c>
      <c r="Y248" s="1" t="s">
        <v>3623</v>
      </c>
      <c r="Z248" s="1"/>
    </row>
    <row r="249" spans="1:26" ht="15" customHeight="1" x14ac:dyDescent="0.25">
      <c r="A249" s="1" t="s">
        <v>494</v>
      </c>
      <c r="B249" s="1" t="s">
        <v>398</v>
      </c>
      <c r="C249" s="1" t="s">
        <v>427</v>
      </c>
      <c r="D249" s="1" t="s">
        <v>428</v>
      </c>
      <c r="E249" s="1" t="s">
        <v>25</v>
      </c>
      <c r="F249" s="1" t="s">
        <v>42</v>
      </c>
      <c r="G249" s="1" t="s">
        <v>495</v>
      </c>
      <c r="H249" s="1" t="s">
        <v>3406</v>
      </c>
      <c r="I249" s="1" t="s">
        <v>496</v>
      </c>
      <c r="J249" s="1" t="s">
        <v>19</v>
      </c>
      <c r="K249" s="1" t="s">
        <v>497</v>
      </c>
      <c r="L249" s="2" t="s">
        <v>393</v>
      </c>
      <c r="M249" s="2" t="s">
        <v>394</v>
      </c>
      <c r="N249" s="2" t="s">
        <v>395</v>
      </c>
      <c r="O249" s="1" t="s">
        <v>21</v>
      </c>
      <c r="P249" s="1" t="s">
        <v>22</v>
      </c>
      <c r="Q249" s="1" t="s">
        <v>23</v>
      </c>
      <c r="R249" s="1" t="s">
        <v>498</v>
      </c>
      <c r="S249" s="1" t="s">
        <v>36</v>
      </c>
      <c r="T249" s="1" t="s">
        <v>499</v>
      </c>
      <c r="U249" s="1" t="s">
        <v>24</v>
      </c>
      <c r="V249" s="1" t="s">
        <v>37</v>
      </c>
      <c r="W249" s="1" t="s">
        <v>64</v>
      </c>
      <c r="X249" s="1" t="s">
        <v>3632</v>
      </c>
      <c r="Y249" s="1" t="s">
        <v>3623</v>
      </c>
      <c r="Z249" s="1"/>
    </row>
    <row r="250" spans="1:26" ht="15" customHeight="1" x14ac:dyDescent="0.25">
      <c r="A250" s="1" t="s">
        <v>500</v>
      </c>
      <c r="B250" s="1" t="s">
        <v>398</v>
      </c>
      <c r="C250" s="1" t="s">
        <v>427</v>
      </c>
      <c r="D250" s="1" t="s">
        <v>428</v>
      </c>
      <c r="E250" s="1" t="s">
        <v>25</v>
      </c>
      <c r="F250" s="1" t="s">
        <v>42</v>
      </c>
      <c r="G250" s="1" t="s">
        <v>501</v>
      </c>
      <c r="H250" s="1" t="s">
        <v>3406</v>
      </c>
      <c r="I250" s="1" t="s">
        <v>502</v>
      </c>
      <c r="J250" s="1" t="s">
        <v>19</v>
      </c>
      <c r="K250" s="1" t="s">
        <v>503</v>
      </c>
      <c r="L250" s="2" t="s">
        <v>393</v>
      </c>
      <c r="M250" s="2" t="s">
        <v>394</v>
      </c>
      <c r="N250" s="2" t="s">
        <v>395</v>
      </c>
      <c r="O250" s="1" t="s">
        <v>21</v>
      </c>
      <c r="P250" s="1" t="s">
        <v>22</v>
      </c>
      <c r="Q250" s="1" t="s">
        <v>23</v>
      </c>
      <c r="R250" s="1" t="s">
        <v>504</v>
      </c>
      <c r="S250" s="1" t="s">
        <v>36</v>
      </c>
      <c r="T250" s="1" t="s">
        <v>505</v>
      </c>
      <c r="U250" s="1" t="s">
        <v>24</v>
      </c>
      <c r="V250" s="1" t="s">
        <v>37</v>
      </c>
      <c r="W250" s="1" t="s">
        <v>64</v>
      </c>
      <c r="X250" s="1" t="s">
        <v>3632</v>
      </c>
      <c r="Y250" s="1" t="s">
        <v>3623</v>
      </c>
      <c r="Z250" s="1"/>
    </row>
    <row r="251" spans="1:26" ht="15" customHeight="1" x14ac:dyDescent="0.25">
      <c r="A251" s="1" t="s">
        <v>506</v>
      </c>
      <c r="B251" s="1" t="s">
        <v>398</v>
      </c>
      <c r="C251" s="1" t="s">
        <v>427</v>
      </c>
      <c r="D251" s="1" t="s">
        <v>428</v>
      </c>
      <c r="E251" s="1" t="s">
        <v>25</v>
      </c>
      <c r="F251" s="1" t="s">
        <v>42</v>
      </c>
      <c r="G251" s="1" t="s">
        <v>507</v>
      </c>
      <c r="H251" s="1" t="s">
        <v>3406</v>
      </c>
      <c r="I251" s="1" t="s">
        <v>508</v>
      </c>
      <c r="J251" s="1" t="s">
        <v>19</v>
      </c>
      <c r="K251" s="1" t="s">
        <v>509</v>
      </c>
      <c r="L251" s="2" t="s">
        <v>393</v>
      </c>
      <c r="M251" s="2" t="s">
        <v>394</v>
      </c>
      <c r="N251" s="2" t="s">
        <v>395</v>
      </c>
      <c r="O251" s="1" t="s">
        <v>21</v>
      </c>
      <c r="P251" s="1" t="s">
        <v>22</v>
      </c>
      <c r="Q251" s="1" t="s">
        <v>23</v>
      </c>
      <c r="R251" s="1" t="s">
        <v>510</v>
      </c>
      <c r="S251" s="1" t="s">
        <v>36</v>
      </c>
      <c r="T251" s="1" t="s">
        <v>511</v>
      </c>
      <c r="U251" s="1" t="s">
        <v>24</v>
      </c>
      <c r="V251" s="1" t="s">
        <v>37</v>
      </c>
      <c r="W251" s="1" t="s">
        <v>22</v>
      </c>
      <c r="X251" s="1" t="s">
        <v>3632</v>
      </c>
      <c r="Y251" s="1" t="s">
        <v>3648</v>
      </c>
      <c r="Z251" s="1"/>
    </row>
    <row r="252" spans="1:26" ht="15" customHeight="1" x14ac:dyDescent="0.25">
      <c r="A252" s="1" t="s">
        <v>512</v>
      </c>
      <c r="B252" s="1" t="s">
        <v>398</v>
      </c>
      <c r="C252" s="1" t="s">
        <v>427</v>
      </c>
      <c r="D252" s="1" t="s">
        <v>428</v>
      </c>
      <c r="E252" s="1" t="s">
        <v>25</v>
      </c>
      <c r="F252" s="1" t="s">
        <v>42</v>
      </c>
      <c r="G252" s="1" t="s">
        <v>513</v>
      </c>
      <c r="H252" s="1" t="s">
        <v>3406</v>
      </c>
      <c r="I252" s="1" t="s">
        <v>514</v>
      </c>
      <c r="J252" s="1" t="s">
        <v>19</v>
      </c>
      <c r="K252" s="1" t="s">
        <v>515</v>
      </c>
      <c r="L252" s="2" t="s">
        <v>393</v>
      </c>
      <c r="M252" s="2" t="s">
        <v>394</v>
      </c>
      <c r="N252" s="2" t="s">
        <v>395</v>
      </c>
      <c r="O252" s="1" t="s">
        <v>21</v>
      </c>
      <c r="P252" s="1" t="s">
        <v>22</v>
      </c>
      <c r="Q252" s="1" t="s">
        <v>23</v>
      </c>
      <c r="R252" s="1" t="s">
        <v>516</v>
      </c>
      <c r="S252" s="1" t="s">
        <v>36</v>
      </c>
      <c r="T252" s="1" t="s">
        <v>517</v>
      </c>
      <c r="U252" s="1" t="s">
        <v>24</v>
      </c>
      <c r="V252" s="1" t="s">
        <v>37</v>
      </c>
      <c r="W252" s="1" t="s">
        <v>22</v>
      </c>
      <c r="X252" s="1" t="s">
        <v>3632</v>
      </c>
      <c r="Y252" s="1" t="s">
        <v>3648</v>
      </c>
      <c r="Z252" s="1"/>
    </row>
    <row r="253" spans="1:26" ht="15" customHeight="1" x14ac:dyDescent="0.25">
      <c r="A253" s="1" t="s">
        <v>518</v>
      </c>
      <c r="B253" s="1" t="s">
        <v>398</v>
      </c>
      <c r="C253" s="1" t="s">
        <v>399</v>
      </c>
      <c r="D253" s="1" t="s">
        <v>400</v>
      </c>
      <c r="E253" s="1" t="s">
        <v>25</v>
      </c>
      <c r="F253" s="1" t="s">
        <v>42</v>
      </c>
      <c r="G253" s="1" t="s">
        <v>519</v>
      </c>
      <c r="H253" s="1" t="s">
        <v>3406</v>
      </c>
      <c r="I253" s="1" t="s">
        <v>520</v>
      </c>
      <c r="J253" s="1" t="s">
        <v>19</v>
      </c>
      <c r="K253" s="1" t="s">
        <v>521</v>
      </c>
      <c r="L253" s="2" t="s">
        <v>393</v>
      </c>
      <c r="M253" s="2" t="s">
        <v>394</v>
      </c>
      <c r="N253" s="2" t="s">
        <v>395</v>
      </c>
      <c r="O253" s="1" t="s">
        <v>21</v>
      </c>
      <c r="P253" s="1" t="s">
        <v>22</v>
      </c>
      <c r="Q253" s="1" t="s">
        <v>23</v>
      </c>
      <c r="R253" s="1" t="s">
        <v>522</v>
      </c>
      <c r="S253" s="1" t="s">
        <v>36</v>
      </c>
      <c r="T253" s="1" t="s">
        <v>523</v>
      </c>
      <c r="U253" s="1" t="s">
        <v>24</v>
      </c>
      <c r="V253" s="1" t="s">
        <v>37</v>
      </c>
      <c r="W253" s="1" t="s">
        <v>22</v>
      </c>
      <c r="X253" s="1" t="s">
        <v>3632</v>
      </c>
      <c r="Y253" s="1" t="s">
        <v>3623</v>
      </c>
      <c r="Z253" s="1"/>
    </row>
    <row r="254" spans="1:26" ht="15" customHeight="1" x14ac:dyDescent="0.25">
      <c r="A254" s="1" t="s">
        <v>524</v>
      </c>
      <c r="B254" s="1" t="s">
        <v>398</v>
      </c>
      <c r="C254" s="1" t="s">
        <v>399</v>
      </c>
      <c r="D254" s="1" t="s">
        <v>400</v>
      </c>
      <c r="E254" s="1" t="s">
        <v>25</v>
      </c>
      <c r="F254" s="1" t="s">
        <v>42</v>
      </c>
      <c r="G254" s="1" t="s">
        <v>525</v>
      </c>
      <c r="H254" s="1" t="s">
        <v>3406</v>
      </c>
      <c r="I254" s="1" t="s">
        <v>526</v>
      </c>
      <c r="J254" s="1" t="s">
        <v>19</v>
      </c>
      <c r="K254" s="1" t="s">
        <v>527</v>
      </c>
      <c r="L254" s="2" t="s">
        <v>393</v>
      </c>
      <c r="M254" s="2" t="s">
        <v>394</v>
      </c>
      <c r="N254" s="2" t="s">
        <v>395</v>
      </c>
      <c r="O254" s="1" t="s">
        <v>21</v>
      </c>
      <c r="P254" s="1" t="s">
        <v>22</v>
      </c>
      <c r="Q254" s="1" t="s">
        <v>23</v>
      </c>
      <c r="R254" s="1" t="s">
        <v>528</v>
      </c>
      <c r="S254" s="1" t="s">
        <v>36</v>
      </c>
      <c r="T254" s="1" t="s">
        <v>529</v>
      </c>
      <c r="U254" s="1" t="s">
        <v>24</v>
      </c>
      <c r="V254" s="1" t="s">
        <v>37</v>
      </c>
      <c r="W254" s="1" t="s">
        <v>22</v>
      </c>
      <c r="X254" s="1" t="s">
        <v>3632</v>
      </c>
      <c r="Y254" s="1" t="s">
        <v>3623</v>
      </c>
      <c r="Z254" s="1"/>
    </row>
    <row r="255" spans="1:26" ht="15" customHeight="1" x14ac:dyDescent="0.25">
      <c r="A255" s="1" t="s">
        <v>530</v>
      </c>
      <c r="B255" s="1" t="s">
        <v>398</v>
      </c>
      <c r="C255" s="1" t="s">
        <v>399</v>
      </c>
      <c r="D255" s="1" t="s">
        <v>400</v>
      </c>
      <c r="E255" s="1" t="s">
        <v>25</v>
      </c>
      <c r="F255" s="1" t="s">
        <v>42</v>
      </c>
      <c r="G255" s="1" t="s">
        <v>531</v>
      </c>
      <c r="H255" s="1" t="s">
        <v>3406</v>
      </c>
      <c r="I255" s="1" t="s">
        <v>532</v>
      </c>
      <c r="J255" s="1" t="s">
        <v>19</v>
      </c>
      <c r="K255" s="1" t="s">
        <v>533</v>
      </c>
      <c r="L255" s="2" t="s">
        <v>393</v>
      </c>
      <c r="M255" s="2" t="s">
        <v>394</v>
      </c>
      <c r="N255" s="2" t="s">
        <v>395</v>
      </c>
      <c r="O255" s="1" t="s">
        <v>21</v>
      </c>
      <c r="P255" s="1" t="s">
        <v>22</v>
      </c>
      <c r="Q255" s="1" t="s">
        <v>23</v>
      </c>
      <c r="R255" s="1" t="s">
        <v>534</v>
      </c>
      <c r="S255" s="1" t="s">
        <v>36</v>
      </c>
      <c r="T255" s="1" t="s">
        <v>535</v>
      </c>
      <c r="U255" s="1" t="s">
        <v>24</v>
      </c>
      <c r="V255" s="1" t="s">
        <v>37</v>
      </c>
      <c r="W255" s="1" t="s">
        <v>22</v>
      </c>
      <c r="X255" s="1" t="s">
        <v>3632</v>
      </c>
      <c r="Y255" s="1" t="s">
        <v>3669</v>
      </c>
      <c r="Z255" s="1" t="s">
        <v>3894</v>
      </c>
    </row>
    <row r="256" spans="1:26" ht="15" customHeight="1" x14ac:dyDescent="0.25">
      <c r="A256" s="1" t="s">
        <v>536</v>
      </c>
      <c r="B256" s="1" t="s">
        <v>398</v>
      </c>
      <c r="C256" s="1" t="s">
        <v>437</v>
      </c>
      <c r="D256" s="1" t="s">
        <v>438</v>
      </c>
      <c r="E256" s="1" t="s">
        <v>25</v>
      </c>
      <c r="F256" s="1" t="s">
        <v>42</v>
      </c>
      <c r="G256" s="1" t="s">
        <v>537</v>
      </c>
      <c r="H256" s="1" t="s">
        <v>3406</v>
      </c>
      <c r="I256" s="1" t="s">
        <v>538</v>
      </c>
      <c r="J256" s="1" t="s">
        <v>19</v>
      </c>
      <c r="K256" s="1" t="s">
        <v>539</v>
      </c>
      <c r="L256" s="2" t="s">
        <v>433</v>
      </c>
      <c r="M256" s="2" t="s">
        <v>394</v>
      </c>
      <c r="N256" s="2" t="s">
        <v>434</v>
      </c>
      <c r="O256" s="1" t="s">
        <v>21</v>
      </c>
      <c r="P256" s="1" t="s">
        <v>22</v>
      </c>
      <c r="Q256" s="1" t="s">
        <v>23</v>
      </c>
      <c r="R256" s="1" t="s">
        <v>540</v>
      </c>
      <c r="S256" s="1" t="s">
        <v>36</v>
      </c>
      <c r="T256" s="1" t="s">
        <v>541</v>
      </c>
      <c r="U256" s="1" t="s">
        <v>24</v>
      </c>
      <c r="V256" s="1" t="s">
        <v>37</v>
      </c>
      <c r="W256" s="1" t="s">
        <v>38</v>
      </c>
      <c r="X256" s="1" t="s">
        <v>3632</v>
      </c>
      <c r="Y256" s="1" t="s">
        <v>3699</v>
      </c>
      <c r="Z256" s="1" t="s">
        <v>3724</v>
      </c>
    </row>
    <row r="257" spans="1:26" ht="15" customHeight="1" x14ac:dyDescent="0.25">
      <c r="A257" s="1" t="s">
        <v>542</v>
      </c>
      <c r="B257" s="1" t="s">
        <v>398</v>
      </c>
      <c r="C257" s="1" t="s">
        <v>437</v>
      </c>
      <c r="D257" s="1" t="s">
        <v>438</v>
      </c>
      <c r="E257" s="1" t="s">
        <v>25</v>
      </c>
      <c r="F257" s="1" t="s">
        <v>42</v>
      </c>
      <c r="G257" s="1" t="s">
        <v>543</v>
      </c>
      <c r="H257" s="1" t="s">
        <v>3406</v>
      </c>
      <c r="I257" s="1" t="s">
        <v>544</v>
      </c>
      <c r="J257" s="1" t="s">
        <v>19</v>
      </c>
      <c r="K257" s="1" t="s">
        <v>545</v>
      </c>
      <c r="L257" s="2" t="s">
        <v>433</v>
      </c>
      <c r="M257" s="2" t="s">
        <v>394</v>
      </c>
      <c r="N257" s="2" t="s">
        <v>434</v>
      </c>
      <c r="O257" s="1" t="s">
        <v>21</v>
      </c>
      <c r="P257" s="1" t="s">
        <v>22</v>
      </c>
      <c r="Q257" s="1" t="s">
        <v>23</v>
      </c>
      <c r="R257" s="1" t="s">
        <v>546</v>
      </c>
      <c r="S257" s="1" t="s">
        <v>36</v>
      </c>
      <c r="T257" s="1" t="s">
        <v>547</v>
      </c>
      <c r="U257" s="1" t="s">
        <v>24</v>
      </c>
      <c r="V257" s="1" t="s">
        <v>37</v>
      </c>
      <c r="W257" s="1" t="s">
        <v>38</v>
      </c>
      <c r="X257" s="1" t="s">
        <v>3632</v>
      </c>
      <c r="Y257" s="1" t="s">
        <v>3648</v>
      </c>
      <c r="Z257" s="1"/>
    </row>
    <row r="258" spans="1:26" ht="15" customHeight="1" x14ac:dyDescent="0.25">
      <c r="A258" s="1" t="s">
        <v>548</v>
      </c>
      <c r="B258" s="1" t="s">
        <v>398</v>
      </c>
      <c r="C258" s="1" t="s">
        <v>437</v>
      </c>
      <c r="D258" s="1" t="s">
        <v>438</v>
      </c>
      <c r="E258" s="1" t="s">
        <v>25</v>
      </c>
      <c r="F258" s="1" t="s">
        <v>42</v>
      </c>
      <c r="G258" s="1" t="s">
        <v>549</v>
      </c>
      <c r="H258" s="1" t="s">
        <v>3406</v>
      </c>
      <c r="I258" s="1" t="s">
        <v>550</v>
      </c>
      <c r="J258" s="1" t="s">
        <v>19</v>
      </c>
      <c r="K258" s="1" t="s">
        <v>551</v>
      </c>
      <c r="L258" s="2" t="s">
        <v>433</v>
      </c>
      <c r="M258" s="2" t="s">
        <v>394</v>
      </c>
      <c r="N258" s="2" t="s">
        <v>434</v>
      </c>
      <c r="O258" s="1" t="s">
        <v>21</v>
      </c>
      <c r="P258" s="1" t="s">
        <v>22</v>
      </c>
      <c r="Q258" s="1" t="s">
        <v>23</v>
      </c>
      <c r="R258" s="1" t="s">
        <v>552</v>
      </c>
      <c r="S258" s="1" t="s">
        <v>36</v>
      </c>
      <c r="T258" s="1" t="s">
        <v>553</v>
      </c>
      <c r="U258" s="1" t="s">
        <v>24</v>
      </c>
      <c r="V258" s="1" t="s">
        <v>37</v>
      </c>
      <c r="W258" s="1" t="s">
        <v>38</v>
      </c>
      <c r="X258" s="1" t="s">
        <v>3632</v>
      </c>
      <c r="Y258" s="1" t="s">
        <v>3623</v>
      </c>
      <c r="Z258" s="1"/>
    </row>
    <row r="259" spans="1:26" ht="15" customHeight="1" x14ac:dyDescent="0.25">
      <c r="A259" s="1" t="s">
        <v>554</v>
      </c>
      <c r="B259" s="1" t="s">
        <v>398</v>
      </c>
      <c r="C259" s="1" t="s">
        <v>401</v>
      </c>
      <c r="D259" s="1" t="s">
        <v>402</v>
      </c>
      <c r="E259" s="1" t="s">
        <v>25</v>
      </c>
      <c r="F259" s="1" t="s">
        <v>42</v>
      </c>
      <c r="G259" s="1" t="s">
        <v>555</v>
      </c>
      <c r="H259" s="1" t="s">
        <v>3406</v>
      </c>
      <c r="I259" s="1" t="s">
        <v>556</v>
      </c>
      <c r="J259" s="1" t="s">
        <v>19</v>
      </c>
      <c r="K259" s="1" t="s">
        <v>492</v>
      </c>
      <c r="L259" s="2" t="s">
        <v>433</v>
      </c>
      <c r="M259" s="2" t="s">
        <v>394</v>
      </c>
      <c r="N259" s="2" t="s">
        <v>434</v>
      </c>
      <c r="O259" s="1" t="s">
        <v>21</v>
      </c>
      <c r="P259" s="1" t="s">
        <v>22</v>
      </c>
      <c r="Q259" s="1" t="s">
        <v>23</v>
      </c>
      <c r="R259" s="1" t="s">
        <v>557</v>
      </c>
      <c r="S259" s="1" t="s">
        <v>36</v>
      </c>
      <c r="T259" s="1" t="s">
        <v>558</v>
      </c>
      <c r="U259" s="1" t="s">
        <v>24</v>
      </c>
      <c r="V259" s="1" t="s">
        <v>37</v>
      </c>
      <c r="W259" s="1" t="s">
        <v>38</v>
      </c>
      <c r="X259" s="1" t="s">
        <v>3632</v>
      </c>
      <c r="Y259" s="1" t="s">
        <v>3623</v>
      </c>
      <c r="Z259" s="1"/>
    </row>
    <row r="260" spans="1:26" ht="15" customHeight="1" x14ac:dyDescent="0.25">
      <c r="A260" s="1" t="s">
        <v>559</v>
      </c>
      <c r="B260" s="1" t="s">
        <v>398</v>
      </c>
      <c r="C260" s="1" t="s">
        <v>401</v>
      </c>
      <c r="D260" s="1" t="s">
        <v>402</v>
      </c>
      <c r="E260" s="1" t="s">
        <v>25</v>
      </c>
      <c r="F260" s="1" t="s">
        <v>42</v>
      </c>
      <c r="G260" s="1" t="s">
        <v>560</v>
      </c>
      <c r="H260" s="1" t="s">
        <v>3406</v>
      </c>
      <c r="I260" s="1" t="s">
        <v>561</v>
      </c>
      <c r="J260" s="1" t="s">
        <v>19</v>
      </c>
      <c r="K260" s="1" t="s">
        <v>562</v>
      </c>
      <c r="L260" s="2" t="s">
        <v>433</v>
      </c>
      <c r="M260" s="2" t="s">
        <v>394</v>
      </c>
      <c r="N260" s="2" t="s">
        <v>434</v>
      </c>
      <c r="O260" s="1" t="s">
        <v>21</v>
      </c>
      <c r="P260" s="1" t="s">
        <v>22</v>
      </c>
      <c r="Q260" s="1" t="s">
        <v>23</v>
      </c>
      <c r="R260" s="1" t="s">
        <v>563</v>
      </c>
      <c r="S260" s="1" t="s">
        <v>36</v>
      </c>
      <c r="T260" s="1" t="s">
        <v>564</v>
      </c>
      <c r="U260" s="1" t="s">
        <v>24</v>
      </c>
      <c r="V260" s="1" t="s">
        <v>37</v>
      </c>
      <c r="W260" s="1" t="s">
        <v>38</v>
      </c>
      <c r="X260" s="1" t="s">
        <v>3632</v>
      </c>
      <c r="Y260" s="1" t="s">
        <v>3699</v>
      </c>
      <c r="Z260" s="1" t="s">
        <v>3724</v>
      </c>
    </row>
    <row r="261" spans="1:26" ht="15" customHeight="1" x14ac:dyDescent="0.25">
      <c r="A261" s="1" t="s">
        <v>565</v>
      </c>
      <c r="B261" s="1" t="s">
        <v>398</v>
      </c>
      <c r="C261" s="1" t="s">
        <v>401</v>
      </c>
      <c r="D261" s="1" t="s">
        <v>402</v>
      </c>
      <c r="E261" s="1" t="s">
        <v>25</v>
      </c>
      <c r="F261" s="1" t="s">
        <v>42</v>
      </c>
      <c r="G261" s="1" t="s">
        <v>566</v>
      </c>
      <c r="H261" s="1" t="s">
        <v>3406</v>
      </c>
      <c r="I261" s="1" t="s">
        <v>567</v>
      </c>
      <c r="J261" s="1" t="s">
        <v>19</v>
      </c>
      <c r="K261" s="1" t="s">
        <v>568</v>
      </c>
      <c r="L261" s="2" t="s">
        <v>433</v>
      </c>
      <c r="M261" s="2" t="s">
        <v>394</v>
      </c>
      <c r="N261" s="2" t="s">
        <v>434</v>
      </c>
      <c r="O261" s="1" t="s">
        <v>21</v>
      </c>
      <c r="P261" s="1" t="s">
        <v>22</v>
      </c>
      <c r="Q261" s="1" t="s">
        <v>23</v>
      </c>
      <c r="R261" s="1" t="s">
        <v>569</v>
      </c>
      <c r="S261" s="1" t="s">
        <v>36</v>
      </c>
      <c r="T261" s="1" t="s">
        <v>570</v>
      </c>
      <c r="U261" s="1" t="s">
        <v>24</v>
      </c>
      <c r="V261" s="1" t="s">
        <v>37</v>
      </c>
      <c r="W261" s="1" t="s">
        <v>38</v>
      </c>
      <c r="X261" s="1" t="s">
        <v>3632</v>
      </c>
      <c r="Y261" s="1" t="s">
        <v>3623</v>
      </c>
      <c r="Z261" s="1"/>
    </row>
    <row r="262" spans="1:26" ht="15" customHeight="1" x14ac:dyDescent="0.25">
      <c r="A262" s="1" t="s">
        <v>571</v>
      </c>
      <c r="B262" s="1" t="s">
        <v>398</v>
      </c>
      <c r="C262" s="1" t="s">
        <v>401</v>
      </c>
      <c r="D262" s="1" t="s">
        <v>402</v>
      </c>
      <c r="E262" s="1" t="s">
        <v>25</v>
      </c>
      <c r="F262" s="1" t="s">
        <v>42</v>
      </c>
      <c r="G262" s="1" t="s">
        <v>572</v>
      </c>
      <c r="H262" s="1" t="s">
        <v>3406</v>
      </c>
      <c r="I262" s="1" t="s">
        <v>573</v>
      </c>
      <c r="J262" s="1" t="s">
        <v>19</v>
      </c>
      <c r="K262" s="1" t="s">
        <v>493</v>
      </c>
      <c r="L262" s="2" t="s">
        <v>433</v>
      </c>
      <c r="M262" s="2" t="s">
        <v>394</v>
      </c>
      <c r="N262" s="2" t="s">
        <v>434</v>
      </c>
      <c r="O262" s="1" t="s">
        <v>21</v>
      </c>
      <c r="P262" s="1" t="s">
        <v>22</v>
      </c>
      <c r="Q262" s="1" t="s">
        <v>23</v>
      </c>
      <c r="R262" s="1" t="s">
        <v>574</v>
      </c>
      <c r="S262" s="1" t="s">
        <v>36</v>
      </c>
      <c r="T262" s="1" t="s">
        <v>575</v>
      </c>
      <c r="U262" s="1" t="s">
        <v>24</v>
      </c>
      <c r="V262" s="1" t="s">
        <v>37</v>
      </c>
      <c r="W262" s="1" t="s">
        <v>38</v>
      </c>
      <c r="X262" s="1" t="s">
        <v>3632</v>
      </c>
      <c r="Y262" s="1" t="s">
        <v>3699</v>
      </c>
      <c r="Z262" s="1" t="s">
        <v>3724</v>
      </c>
    </row>
    <row r="263" spans="1:26" ht="15" customHeight="1" x14ac:dyDescent="0.25">
      <c r="A263" s="1" t="s">
        <v>576</v>
      </c>
      <c r="B263" s="1" t="s">
        <v>398</v>
      </c>
      <c r="C263" s="1" t="s">
        <v>457</v>
      </c>
      <c r="D263" s="1" t="s">
        <v>458</v>
      </c>
      <c r="E263" s="1" t="s">
        <v>25</v>
      </c>
      <c r="F263" s="1" t="s">
        <v>42</v>
      </c>
      <c r="G263" s="1" t="s">
        <v>577</v>
      </c>
      <c r="H263" s="1" t="s">
        <v>3406</v>
      </c>
      <c r="I263" s="1" t="s">
        <v>578</v>
      </c>
      <c r="J263" s="1" t="s">
        <v>19</v>
      </c>
      <c r="K263" s="1" t="s">
        <v>579</v>
      </c>
      <c r="L263" s="2" t="s">
        <v>433</v>
      </c>
      <c r="M263" s="2" t="s">
        <v>394</v>
      </c>
      <c r="N263" s="2" t="s">
        <v>434</v>
      </c>
      <c r="O263" s="1" t="s">
        <v>21</v>
      </c>
      <c r="P263" s="1" t="s">
        <v>22</v>
      </c>
      <c r="Q263" s="1" t="s">
        <v>23</v>
      </c>
      <c r="R263" s="1" t="s">
        <v>580</v>
      </c>
      <c r="S263" s="1" t="s">
        <v>36</v>
      </c>
      <c r="T263" s="1" t="s">
        <v>581</v>
      </c>
      <c r="U263" s="1" t="s">
        <v>24</v>
      </c>
      <c r="V263" s="1" t="s">
        <v>37</v>
      </c>
      <c r="W263" s="1" t="s">
        <v>38</v>
      </c>
      <c r="X263" s="1" t="s">
        <v>3632</v>
      </c>
      <c r="Y263" s="1" t="s">
        <v>3623</v>
      </c>
      <c r="Z263" s="1"/>
    </row>
    <row r="264" spans="1:26" ht="15" customHeight="1" x14ac:dyDescent="0.25">
      <c r="A264" s="1" t="s">
        <v>582</v>
      </c>
      <c r="B264" s="1" t="s">
        <v>398</v>
      </c>
      <c r="C264" s="1" t="s">
        <v>457</v>
      </c>
      <c r="D264" s="1" t="s">
        <v>458</v>
      </c>
      <c r="E264" s="1" t="s">
        <v>25</v>
      </c>
      <c r="F264" s="1" t="s">
        <v>42</v>
      </c>
      <c r="G264" s="1" t="s">
        <v>583</v>
      </c>
      <c r="H264" s="1" t="s">
        <v>3406</v>
      </c>
      <c r="I264" s="1" t="s">
        <v>584</v>
      </c>
      <c r="J264" s="1" t="s">
        <v>19</v>
      </c>
      <c r="K264" s="1" t="s">
        <v>585</v>
      </c>
      <c r="L264" s="2" t="s">
        <v>433</v>
      </c>
      <c r="M264" s="2" t="s">
        <v>394</v>
      </c>
      <c r="N264" s="2" t="s">
        <v>434</v>
      </c>
      <c r="O264" s="1" t="s">
        <v>21</v>
      </c>
      <c r="P264" s="1" t="s">
        <v>22</v>
      </c>
      <c r="Q264" s="1" t="s">
        <v>23</v>
      </c>
      <c r="R264" s="1" t="s">
        <v>586</v>
      </c>
      <c r="S264" s="1" t="s">
        <v>36</v>
      </c>
      <c r="T264" s="1" t="s">
        <v>587</v>
      </c>
      <c r="U264" s="1" t="s">
        <v>24</v>
      </c>
      <c r="V264" s="1" t="s">
        <v>37</v>
      </c>
      <c r="W264" s="1" t="s">
        <v>38</v>
      </c>
      <c r="X264" s="1" t="s">
        <v>3632</v>
      </c>
      <c r="Y264" s="1" t="s">
        <v>3699</v>
      </c>
      <c r="Z264" s="1" t="s">
        <v>3724</v>
      </c>
    </row>
    <row r="265" spans="1:26" ht="15" customHeight="1" x14ac:dyDescent="0.25">
      <c r="A265" s="1" t="s">
        <v>588</v>
      </c>
      <c r="B265" s="1" t="s">
        <v>398</v>
      </c>
      <c r="C265" s="1" t="s">
        <v>403</v>
      </c>
      <c r="D265" s="1" t="s">
        <v>404</v>
      </c>
      <c r="E265" s="1" t="s">
        <v>25</v>
      </c>
      <c r="F265" s="1" t="s">
        <v>42</v>
      </c>
      <c r="G265" s="1" t="s">
        <v>589</v>
      </c>
      <c r="H265" s="1" t="s">
        <v>3406</v>
      </c>
      <c r="I265" s="1" t="s">
        <v>590</v>
      </c>
      <c r="J265" s="1" t="s">
        <v>19</v>
      </c>
      <c r="K265" s="1" t="s">
        <v>591</v>
      </c>
      <c r="L265" s="2" t="s">
        <v>408</v>
      </c>
      <c r="M265" s="2" t="s">
        <v>394</v>
      </c>
      <c r="N265" s="2" t="s">
        <v>409</v>
      </c>
      <c r="O265" s="1" t="s">
        <v>21</v>
      </c>
      <c r="P265" s="1" t="s">
        <v>22</v>
      </c>
      <c r="Q265" s="1" t="s">
        <v>23</v>
      </c>
      <c r="R265" s="1" t="s">
        <v>592</v>
      </c>
      <c r="S265" s="1" t="s">
        <v>36</v>
      </c>
      <c r="T265" s="1" t="s">
        <v>593</v>
      </c>
      <c r="U265" s="1" t="s">
        <v>24</v>
      </c>
      <c r="V265" s="1" t="s">
        <v>37</v>
      </c>
      <c r="W265" s="1" t="s">
        <v>38</v>
      </c>
      <c r="X265" s="1" t="s">
        <v>3632</v>
      </c>
      <c r="Y265" s="1" t="s">
        <v>3669</v>
      </c>
      <c r="Z265" s="1" t="s">
        <v>3724</v>
      </c>
    </row>
    <row r="266" spans="1:26" ht="15" customHeight="1" x14ac:dyDescent="0.25">
      <c r="A266" s="1" t="s">
        <v>594</v>
      </c>
      <c r="B266" s="1" t="s">
        <v>398</v>
      </c>
      <c r="C266" s="1" t="s">
        <v>403</v>
      </c>
      <c r="D266" s="1" t="s">
        <v>404</v>
      </c>
      <c r="E266" s="1" t="s">
        <v>25</v>
      </c>
      <c r="F266" s="1" t="s">
        <v>42</v>
      </c>
      <c r="G266" s="1" t="s">
        <v>595</v>
      </c>
      <c r="H266" s="1" t="s">
        <v>3406</v>
      </c>
      <c r="I266" s="1" t="s">
        <v>596</v>
      </c>
      <c r="J266" s="1" t="s">
        <v>19</v>
      </c>
      <c r="K266" s="1" t="s">
        <v>597</v>
      </c>
      <c r="L266" s="2" t="s">
        <v>408</v>
      </c>
      <c r="M266" s="2" t="s">
        <v>394</v>
      </c>
      <c r="N266" s="2" t="s">
        <v>409</v>
      </c>
      <c r="O266" s="1" t="s">
        <v>21</v>
      </c>
      <c r="P266" s="1" t="s">
        <v>22</v>
      </c>
      <c r="Q266" s="1" t="s">
        <v>23</v>
      </c>
      <c r="R266" s="1" t="s">
        <v>598</v>
      </c>
      <c r="S266" s="1" t="s">
        <v>36</v>
      </c>
      <c r="T266" s="1" t="s">
        <v>599</v>
      </c>
      <c r="U266" s="1" t="s">
        <v>24</v>
      </c>
      <c r="V266" s="1" t="s">
        <v>37</v>
      </c>
      <c r="W266" s="1" t="s">
        <v>38</v>
      </c>
      <c r="X266" s="1" t="s">
        <v>3632</v>
      </c>
      <c r="Y266" s="1" t="s">
        <v>3623</v>
      </c>
      <c r="Z266" s="1"/>
    </row>
    <row r="267" spans="1:26" ht="15" customHeight="1" x14ac:dyDescent="0.25">
      <c r="A267" s="1" t="s">
        <v>600</v>
      </c>
      <c r="B267" s="1" t="s">
        <v>398</v>
      </c>
      <c r="C267" s="1" t="s">
        <v>403</v>
      </c>
      <c r="D267" s="1" t="s">
        <v>404</v>
      </c>
      <c r="E267" s="1" t="s">
        <v>25</v>
      </c>
      <c r="F267" s="1" t="s">
        <v>42</v>
      </c>
      <c r="G267" s="1" t="s">
        <v>601</v>
      </c>
      <c r="H267" s="1" t="s">
        <v>3406</v>
      </c>
      <c r="I267" s="1" t="s">
        <v>602</v>
      </c>
      <c r="J267" s="1" t="s">
        <v>19</v>
      </c>
      <c r="K267" s="1" t="s">
        <v>603</v>
      </c>
      <c r="L267" s="2" t="s">
        <v>408</v>
      </c>
      <c r="M267" s="2" t="s">
        <v>394</v>
      </c>
      <c r="N267" s="2" t="s">
        <v>409</v>
      </c>
      <c r="O267" s="1" t="s">
        <v>21</v>
      </c>
      <c r="P267" s="1" t="s">
        <v>22</v>
      </c>
      <c r="Q267" s="1" t="s">
        <v>23</v>
      </c>
      <c r="R267" s="1" t="s">
        <v>604</v>
      </c>
      <c r="S267" s="1" t="s">
        <v>36</v>
      </c>
      <c r="T267" s="1" t="s">
        <v>605</v>
      </c>
      <c r="U267" s="1" t="s">
        <v>24</v>
      </c>
      <c r="V267" s="1" t="s">
        <v>37</v>
      </c>
      <c r="W267" s="1" t="s">
        <v>38</v>
      </c>
      <c r="X267" s="1" t="s">
        <v>3632</v>
      </c>
      <c r="Y267" s="1" t="s">
        <v>3623</v>
      </c>
      <c r="Z267" s="1"/>
    </row>
    <row r="268" spans="1:26" ht="15" customHeight="1" x14ac:dyDescent="0.25">
      <c r="A268" s="1" t="s">
        <v>606</v>
      </c>
      <c r="B268" s="1" t="s">
        <v>398</v>
      </c>
      <c r="C268" s="1" t="s">
        <v>403</v>
      </c>
      <c r="D268" s="1" t="s">
        <v>404</v>
      </c>
      <c r="E268" s="1" t="s">
        <v>25</v>
      </c>
      <c r="F268" s="1" t="s">
        <v>42</v>
      </c>
      <c r="G268" s="1" t="s">
        <v>607</v>
      </c>
      <c r="H268" s="1" t="s">
        <v>3406</v>
      </c>
      <c r="I268" s="1" t="s">
        <v>608</v>
      </c>
      <c r="J268" s="1" t="s">
        <v>19</v>
      </c>
      <c r="K268" s="1" t="s">
        <v>609</v>
      </c>
      <c r="L268" s="2" t="s">
        <v>408</v>
      </c>
      <c r="M268" s="2" t="s">
        <v>394</v>
      </c>
      <c r="N268" s="2" t="s">
        <v>409</v>
      </c>
      <c r="O268" s="1" t="s">
        <v>21</v>
      </c>
      <c r="P268" s="1" t="s">
        <v>22</v>
      </c>
      <c r="Q268" s="1" t="s">
        <v>23</v>
      </c>
      <c r="R268" s="1" t="s">
        <v>610</v>
      </c>
      <c r="S268" s="1" t="s">
        <v>36</v>
      </c>
      <c r="T268" s="1" t="s">
        <v>611</v>
      </c>
      <c r="U268" s="1" t="s">
        <v>24</v>
      </c>
      <c r="V268" s="1" t="s">
        <v>37</v>
      </c>
      <c r="W268" s="1" t="s">
        <v>38</v>
      </c>
      <c r="X268" s="1" t="s">
        <v>3632</v>
      </c>
      <c r="Y268" s="1" t="s">
        <v>3648</v>
      </c>
      <c r="Z268" s="1"/>
    </row>
    <row r="269" spans="1:26" ht="15" customHeight="1" x14ac:dyDescent="0.25">
      <c r="A269" s="1" t="s">
        <v>612</v>
      </c>
      <c r="B269" s="1" t="s">
        <v>398</v>
      </c>
      <c r="C269" s="1" t="s">
        <v>477</v>
      </c>
      <c r="D269" s="1" t="s">
        <v>478</v>
      </c>
      <c r="E269" s="1" t="s">
        <v>25</v>
      </c>
      <c r="F269" s="1" t="s">
        <v>42</v>
      </c>
      <c r="G269" s="1" t="s">
        <v>613</v>
      </c>
      <c r="H269" s="1" t="s">
        <v>3406</v>
      </c>
      <c r="I269" s="1" t="s">
        <v>614</v>
      </c>
      <c r="J269" s="1" t="s">
        <v>19</v>
      </c>
      <c r="K269" s="1" t="s">
        <v>615</v>
      </c>
      <c r="L269" s="2" t="s">
        <v>408</v>
      </c>
      <c r="M269" s="2" t="s">
        <v>394</v>
      </c>
      <c r="N269" s="2" t="s">
        <v>409</v>
      </c>
      <c r="O269" s="1" t="s">
        <v>21</v>
      </c>
      <c r="P269" s="1" t="s">
        <v>22</v>
      </c>
      <c r="Q269" s="1" t="s">
        <v>23</v>
      </c>
      <c r="R269" s="1" t="s">
        <v>616</v>
      </c>
      <c r="S269" s="1" t="s">
        <v>36</v>
      </c>
      <c r="T269" s="1" t="s">
        <v>617</v>
      </c>
      <c r="U269" s="1" t="s">
        <v>24</v>
      </c>
      <c r="V269" s="1" t="s">
        <v>37</v>
      </c>
      <c r="W269" s="1" t="s">
        <v>38</v>
      </c>
      <c r="X269" s="1" t="s">
        <v>3632</v>
      </c>
      <c r="Y269" s="1" t="s">
        <v>3669</v>
      </c>
      <c r="Z269" s="1" t="s">
        <v>3724</v>
      </c>
    </row>
    <row r="270" spans="1:26" ht="15" customHeight="1" x14ac:dyDescent="0.25">
      <c r="A270" s="1" t="s">
        <v>618</v>
      </c>
      <c r="B270" s="1" t="s">
        <v>398</v>
      </c>
      <c r="C270" s="1" t="s">
        <v>477</v>
      </c>
      <c r="D270" s="1" t="s">
        <v>478</v>
      </c>
      <c r="E270" s="1" t="s">
        <v>25</v>
      </c>
      <c r="F270" s="1" t="s">
        <v>42</v>
      </c>
      <c r="G270" s="1" t="s">
        <v>619</v>
      </c>
      <c r="H270" s="1" t="s">
        <v>3406</v>
      </c>
      <c r="I270" s="1" t="s">
        <v>620</v>
      </c>
      <c r="J270" s="1" t="s">
        <v>19</v>
      </c>
      <c r="K270" s="1" t="s">
        <v>621</v>
      </c>
      <c r="L270" s="2" t="s">
        <v>408</v>
      </c>
      <c r="M270" s="2" t="s">
        <v>394</v>
      </c>
      <c r="N270" s="2" t="s">
        <v>409</v>
      </c>
      <c r="O270" s="1" t="s">
        <v>21</v>
      </c>
      <c r="P270" s="1" t="s">
        <v>22</v>
      </c>
      <c r="Q270" s="1" t="s">
        <v>23</v>
      </c>
      <c r="R270" s="1" t="s">
        <v>622</v>
      </c>
      <c r="S270" s="1" t="s">
        <v>36</v>
      </c>
      <c r="T270" s="1" t="s">
        <v>4601</v>
      </c>
      <c r="U270" s="1" t="s">
        <v>24</v>
      </c>
      <c r="V270" s="1" t="s">
        <v>37</v>
      </c>
      <c r="W270" s="28">
        <v>45698</v>
      </c>
      <c r="X270" s="1" t="s">
        <v>3632</v>
      </c>
      <c r="Y270" s="1" t="s">
        <v>3669</v>
      </c>
      <c r="Z270" s="1" t="s">
        <v>3724</v>
      </c>
    </row>
    <row r="271" spans="1:26" ht="15" customHeight="1" x14ac:dyDescent="0.25">
      <c r="A271" s="1" t="s">
        <v>623</v>
      </c>
      <c r="B271" s="1" t="s">
        <v>398</v>
      </c>
      <c r="C271" s="1" t="s">
        <v>405</v>
      </c>
      <c r="D271" s="1" t="s">
        <v>406</v>
      </c>
      <c r="E271" s="1" t="s">
        <v>25</v>
      </c>
      <c r="F271" s="1" t="s">
        <v>42</v>
      </c>
      <c r="G271" s="1" t="s">
        <v>624</v>
      </c>
      <c r="H271" s="1" t="s">
        <v>3406</v>
      </c>
      <c r="I271" s="1" t="s">
        <v>625</v>
      </c>
      <c r="J271" s="1" t="s">
        <v>19</v>
      </c>
      <c r="K271" s="1" t="s">
        <v>626</v>
      </c>
      <c r="L271" s="2" t="s">
        <v>408</v>
      </c>
      <c r="M271" s="2" t="s">
        <v>394</v>
      </c>
      <c r="N271" s="2" t="s">
        <v>409</v>
      </c>
      <c r="O271" s="1" t="s">
        <v>21</v>
      </c>
      <c r="P271" s="1" t="s">
        <v>22</v>
      </c>
      <c r="Q271" s="1" t="s">
        <v>23</v>
      </c>
      <c r="R271" s="1" t="s">
        <v>627</v>
      </c>
      <c r="S271" s="1" t="s">
        <v>36</v>
      </c>
      <c r="T271" s="1" t="s">
        <v>628</v>
      </c>
      <c r="U271" s="1" t="s">
        <v>24</v>
      </c>
      <c r="V271" s="1" t="s">
        <v>37</v>
      </c>
      <c r="W271" s="1" t="s">
        <v>38</v>
      </c>
      <c r="X271" s="1" t="s">
        <v>3632</v>
      </c>
      <c r="Y271" s="1" t="s">
        <v>3623</v>
      </c>
      <c r="Z271" s="1"/>
    </row>
    <row r="272" spans="1:26" ht="15" customHeight="1" x14ac:dyDescent="0.25">
      <c r="A272" s="1" t="s">
        <v>629</v>
      </c>
      <c r="B272" s="1" t="s">
        <v>398</v>
      </c>
      <c r="C272" s="1" t="s">
        <v>405</v>
      </c>
      <c r="D272" s="1" t="s">
        <v>406</v>
      </c>
      <c r="E272" s="1" t="s">
        <v>25</v>
      </c>
      <c r="F272" s="1" t="s">
        <v>42</v>
      </c>
      <c r="G272" s="1" t="s">
        <v>630</v>
      </c>
      <c r="H272" s="1" t="s">
        <v>3406</v>
      </c>
      <c r="I272" s="1" t="s">
        <v>631</v>
      </c>
      <c r="J272" s="1" t="s">
        <v>19</v>
      </c>
      <c r="K272" s="1" t="s">
        <v>632</v>
      </c>
      <c r="L272" s="2" t="s">
        <v>408</v>
      </c>
      <c r="M272" s="2" t="s">
        <v>394</v>
      </c>
      <c r="N272" s="2" t="s">
        <v>409</v>
      </c>
      <c r="O272" s="1" t="s">
        <v>21</v>
      </c>
      <c r="P272" s="1" t="s">
        <v>22</v>
      </c>
      <c r="Q272" s="1" t="s">
        <v>23</v>
      </c>
      <c r="R272" s="1" t="s">
        <v>633</v>
      </c>
      <c r="S272" s="1" t="s">
        <v>36</v>
      </c>
      <c r="T272" s="1" t="s">
        <v>634</v>
      </c>
      <c r="U272" s="1" t="s">
        <v>24</v>
      </c>
      <c r="V272" s="1" t="s">
        <v>37</v>
      </c>
      <c r="W272" s="1" t="s">
        <v>635</v>
      </c>
      <c r="X272" s="1" t="s">
        <v>3632</v>
      </c>
      <c r="Y272" s="1" t="s">
        <v>3623</v>
      </c>
      <c r="Z272" s="1"/>
    </row>
    <row r="273" spans="1:26" ht="15" customHeight="1" x14ac:dyDescent="0.25">
      <c r="A273" s="1" t="s">
        <v>636</v>
      </c>
      <c r="B273" s="1" t="s">
        <v>398</v>
      </c>
      <c r="C273" s="1" t="s">
        <v>419</v>
      </c>
      <c r="D273" s="1" t="s">
        <v>420</v>
      </c>
      <c r="E273" s="1" t="s">
        <v>25</v>
      </c>
      <c r="F273" s="1" t="s">
        <v>42</v>
      </c>
      <c r="G273" s="1" t="s">
        <v>637</v>
      </c>
      <c r="H273" s="1" t="s">
        <v>3406</v>
      </c>
      <c r="I273" s="1" t="s">
        <v>638</v>
      </c>
      <c r="J273" s="1" t="s">
        <v>19</v>
      </c>
      <c r="K273" s="1" t="s">
        <v>491</v>
      </c>
      <c r="L273" s="2" t="s">
        <v>410</v>
      </c>
      <c r="M273" s="2" t="s">
        <v>394</v>
      </c>
      <c r="N273" s="2" t="s">
        <v>411</v>
      </c>
      <c r="O273" s="1" t="s">
        <v>21</v>
      </c>
      <c r="P273" s="1" t="s">
        <v>22</v>
      </c>
      <c r="Q273" s="1" t="s">
        <v>23</v>
      </c>
      <c r="R273" s="1" t="s">
        <v>639</v>
      </c>
      <c r="S273" s="1" t="s">
        <v>36</v>
      </c>
      <c r="T273" s="1" t="s">
        <v>640</v>
      </c>
      <c r="U273" s="1" t="s">
        <v>24</v>
      </c>
      <c r="V273" s="1" t="s">
        <v>37</v>
      </c>
      <c r="W273" s="1" t="s">
        <v>635</v>
      </c>
      <c r="X273" s="1" t="s">
        <v>3632</v>
      </c>
      <c r="Y273" s="1" t="s">
        <v>3623</v>
      </c>
      <c r="Z273" s="1"/>
    </row>
    <row r="274" spans="1:26" ht="15" customHeight="1" x14ac:dyDescent="0.25">
      <c r="A274" s="1" t="s">
        <v>2503</v>
      </c>
      <c r="B274" s="1" t="s">
        <v>398</v>
      </c>
      <c r="C274" s="1" t="s">
        <v>2729</v>
      </c>
      <c r="D274" s="1" t="s">
        <v>2730</v>
      </c>
      <c r="E274" s="1" t="s">
        <v>2725</v>
      </c>
      <c r="F274" s="1" t="s">
        <v>42</v>
      </c>
      <c r="G274" s="1" t="s">
        <v>2504</v>
      </c>
      <c r="H274" s="1" t="s">
        <v>3406</v>
      </c>
      <c r="I274" s="1" t="s">
        <v>2505</v>
      </c>
      <c r="J274" s="1" t="s">
        <v>19</v>
      </c>
      <c r="K274" s="1" t="s">
        <v>2506</v>
      </c>
      <c r="L274" s="2" t="s">
        <v>393</v>
      </c>
      <c r="M274" s="2" t="s">
        <v>2507</v>
      </c>
      <c r="N274" s="2" t="s">
        <v>395</v>
      </c>
      <c r="O274" s="1" t="s">
        <v>21</v>
      </c>
      <c r="P274" s="1" t="s">
        <v>22</v>
      </c>
      <c r="Q274" s="1" t="s">
        <v>23</v>
      </c>
      <c r="R274" s="1" t="s">
        <v>2726</v>
      </c>
      <c r="S274" s="1" t="s">
        <v>36</v>
      </c>
      <c r="T274" s="1" t="s">
        <v>2727</v>
      </c>
      <c r="U274" s="1" t="s">
        <v>24</v>
      </c>
      <c r="V274" s="1" t="s">
        <v>37</v>
      </c>
      <c r="W274" s="1" t="s">
        <v>2728</v>
      </c>
      <c r="X274" s="1" t="s">
        <v>3632</v>
      </c>
      <c r="Y274" s="1" t="s">
        <v>3623</v>
      </c>
      <c r="Z274" s="1"/>
    </row>
    <row r="275" spans="1:26" ht="15" customHeight="1" x14ac:dyDescent="0.25">
      <c r="A275" s="1" t="s">
        <v>2508</v>
      </c>
      <c r="B275" s="1" t="s">
        <v>398</v>
      </c>
      <c r="C275" t="s">
        <v>3308</v>
      </c>
      <c r="D275" t="s">
        <v>3309</v>
      </c>
      <c r="E275" s="1" t="s">
        <v>2725</v>
      </c>
      <c r="F275" s="1" t="s">
        <v>42</v>
      </c>
      <c r="G275" s="1" t="s">
        <v>2509</v>
      </c>
      <c r="H275" s="1" t="s">
        <v>3406</v>
      </c>
      <c r="I275" s="1" t="s">
        <v>2510</v>
      </c>
      <c r="J275" s="1" t="s">
        <v>19</v>
      </c>
      <c r="K275" s="1" t="s">
        <v>2511</v>
      </c>
      <c r="L275" s="2" t="s">
        <v>2512</v>
      </c>
      <c r="M275" s="2" t="s">
        <v>2507</v>
      </c>
      <c r="N275" s="2" t="s">
        <v>2513</v>
      </c>
      <c r="O275" s="1" t="s">
        <v>21</v>
      </c>
      <c r="P275" s="1" t="s">
        <v>22</v>
      </c>
      <c r="Q275" s="1" t="s">
        <v>23</v>
      </c>
      <c r="R275" s="1" t="s">
        <v>2731</v>
      </c>
      <c r="S275" s="1" t="s">
        <v>36</v>
      </c>
      <c r="T275" s="1" t="s">
        <v>2732</v>
      </c>
      <c r="U275" s="1" t="s">
        <v>24</v>
      </c>
      <c r="V275" s="1" t="s">
        <v>37</v>
      </c>
      <c r="W275" s="1" t="s">
        <v>2728</v>
      </c>
      <c r="X275" s="1" t="s">
        <v>3632</v>
      </c>
      <c r="Y275" s="1" t="s">
        <v>3623</v>
      </c>
      <c r="Z275" s="1"/>
    </row>
    <row r="276" spans="1:26" ht="15" customHeight="1" x14ac:dyDescent="0.25">
      <c r="A276" s="1" t="s">
        <v>2984</v>
      </c>
      <c r="B276" s="1" t="s">
        <v>398</v>
      </c>
      <c r="C276" s="1" t="s">
        <v>2982</v>
      </c>
      <c r="D276" s="1" t="s">
        <v>2983</v>
      </c>
      <c r="E276" s="1" t="s">
        <v>2947</v>
      </c>
      <c r="F276" s="1" t="s">
        <v>42</v>
      </c>
      <c r="G276" s="1" t="s">
        <v>2985</v>
      </c>
      <c r="H276" s="1" t="s">
        <v>3407</v>
      </c>
      <c r="I276" s="1" t="s">
        <v>2986</v>
      </c>
      <c r="J276" s="1" t="s">
        <v>19</v>
      </c>
      <c r="K276" s="1" t="s">
        <v>2987</v>
      </c>
      <c r="L276" s="2" t="s">
        <v>393</v>
      </c>
      <c r="M276" s="2" t="s">
        <v>2980</v>
      </c>
      <c r="N276" s="2" t="s">
        <v>395</v>
      </c>
      <c r="O276" s="1" t="s">
        <v>21</v>
      </c>
      <c r="P276" s="1" t="s">
        <v>22</v>
      </c>
      <c r="Q276" s="1" t="s">
        <v>23</v>
      </c>
      <c r="R276" s="1" t="s">
        <v>2988</v>
      </c>
      <c r="S276" s="1" t="s">
        <v>36</v>
      </c>
      <c r="T276" s="1" t="s">
        <v>2989</v>
      </c>
      <c r="U276" s="1" t="s">
        <v>24</v>
      </c>
      <c r="V276" s="1" t="s">
        <v>37</v>
      </c>
      <c r="W276" s="1" t="s">
        <v>1442</v>
      </c>
      <c r="X276" s="1" t="s">
        <v>3632</v>
      </c>
      <c r="Y276" s="1" t="s">
        <v>3669</v>
      </c>
      <c r="Z276" s="4" t="s">
        <v>3893</v>
      </c>
    </row>
    <row r="277" spans="1:26" ht="15" customHeight="1" x14ac:dyDescent="0.25">
      <c r="A277" s="1" t="s">
        <v>2990</v>
      </c>
      <c r="B277" s="1" t="s">
        <v>398</v>
      </c>
      <c r="C277" s="1" t="s">
        <v>2982</v>
      </c>
      <c r="D277" s="1" t="s">
        <v>2983</v>
      </c>
      <c r="E277" s="1" t="s">
        <v>2947</v>
      </c>
      <c r="F277" s="1" t="s">
        <v>42</v>
      </c>
      <c r="G277" s="1" t="s">
        <v>2991</v>
      </c>
      <c r="H277" s="1" t="s">
        <v>3406</v>
      </c>
      <c r="I277" s="1" t="s">
        <v>2992</v>
      </c>
      <c r="J277" s="1" t="s">
        <v>19</v>
      </c>
      <c r="K277" s="1" t="s">
        <v>2993</v>
      </c>
      <c r="L277" s="2" t="s">
        <v>393</v>
      </c>
      <c r="M277" s="2" t="s">
        <v>2980</v>
      </c>
      <c r="N277" s="2" t="s">
        <v>395</v>
      </c>
      <c r="O277" s="1" t="s">
        <v>21</v>
      </c>
      <c r="P277" s="1" t="s">
        <v>22</v>
      </c>
      <c r="Q277" s="1" t="s">
        <v>23</v>
      </c>
      <c r="R277" s="1" t="s">
        <v>2994</v>
      </c>
      <c r="S277" s="1" t="s">
        <v>36</v>
      </c>
      <c r="T277" s="1" t="s">
        <v>2995</v>
      </c>
      <c r="U277" s="1" t="s">
        <v>24</v>
      </c>
      <c r="V277" s="1" t="s">
        <v>37</v>
      </c>
      <c r="W277" s="1" t="s">
        <v>1442</v>
      </c>
      <c r="X277" s="1" t="s">
        <v>3632</v>
      </c>
      <c r="Y277" s="1" t="s">
        <v>3623</v>
      </c>
      <c r="Z277" s="1"/>
    </row>
    <row r="278" spans="1:26" ht="15" customHeight="1" x14ac:dyDescent="0.25">
      <c r="A278" s="1" t="s">
        <v>2996</v>
      </c>
      <c r="B278" s="1" t="s">
        <v>398</v>
      </c>
      <c r="C278" s="1" t="s">
        <v>2982</v>
      </c>
      <c r="D278" s="1" t="s">
        <v>2983</v>
      </c>
      <c r="E278" s="1" t="s">
        <v>2947</v>
      </c>
      <c r="F278" s="1" t="s">
        <v>42</v>
      </c>
      <c r="G278" s="1" t="s">
        <v>2997</v>
      </c>
      <c r="H278" s="1" t="s">
        <v>3406</v>
      </c>
      <c r="I278" s="1" t="s">
        <v>2998</v>
      </c>
      <c r="J278" s="1" t="s">
        <v>19</v>
      </c>
      <c r="K278" s="1" t="s">
        <v>1657</v>
      </c>
      <c r="L278" s="2" t="s">
        <v>393</v>
      </c>
      <c r="M278" s="2" t="s">
        <v>2980</v>
      </c>
      <c r="N278" s="2" t="s">
        <v>395</v>
      </c>
      <c r="O278" s="1" t="s">
        <v>21</v>
      </c>
      <c r="P278" s="1" t="s">
        <v>22</v>
      </c>
      <c r="Q278" s="1" t="s">
        <v>23</v>
      </c>
      <c r="R278" s="1" t="s">
        <v>2999</v>
      </c>
      <c r="S278" s="1" t="s">
        <v>36</v>
      </c>
      <c r="T278" s="1" t="s">
        <v>3000</v>
      </c>
      <c r="U278" s="1" t="s">
        <v>24</v>
      </c>
      <c r="V278" s="1" t="s">
        <v>37</v>
      </c>
      <c r="W278" s="1" t="s">
        <v>1442</v>
      </c>
      <c r="X278" s="1" t="s">
        <v>3632</v>
      </c>
      <c r="Y278" s="1" t="s">
        <v>3669</v>
      </c>
      <c r="Z278" s="1" t="s">
        <v>3724</v>
      </c>
    </row>
    <row r="279" spans="1:26" ht="15" customHeight="1" x14ac:dyDescent="0.25">
      <c r="A279" s="1" t="s">
        <v>3001</v>
      </c>
      <c r="B279" s="1" t="s">
        <v>398</v>
      </c>
      <c r="C279" s="1" t="s">
        <v>2982</v>
      </c>
      <c r="D279" s="1" t="s">
        <v>2983</v>
      </c>
      <c r="E279" s="1" t="s">
        <v>2947</v>
      </c>
      <c r="F279" s="1" t="s">
        <v>42</v>
      </c>
      <c r="G279" s="1" t="s">
        <v>3002</v>
      </c>
      <c r="H279" s="1" t="s">
        <v>3406</v>
      </c>
      <c r="I279" s="1" t="s">
        <v>3003</v>
      </c>
      <c r="J279" s="1" t="s">
        <v>19</v>
      </c>
      <c r="K279" s="1" t="s">
        <v>3004</v>
      </c>
      <c r="L279" s="2" t="s">
        <v>393</v>
      </c>
      <c r="M279" s="2" t="s">
        <v>2980</v>
      </c>
      <c r="N279" s="2" t="s">
        <v>395</v>
      </c>
      <c r="O279" s="1" t="s">
        <v>21</v>
      </c>
      <c r="P279" s="1" t="s">
        <v>22</v>
      </c>
      <c r="Q279" s="1" t="s">
        <v>23</v>
      </c>
      <c r="R279" s="1" t="s">
        <v>3005</v>
      </c>
      <c r="S279" s="1" t="s">
        <v>36</v>
      </c>
      <c r="T279" s="1" t="s">
        <v>3006</v>
      </c>
      <c r="U279" s="1" t="s">
        <v>24</v>
      </c>
      <c r="V279" s="1" t="s">
        <v>37</v>
      </c>
      <c r="W279" s="1" t="s">
        <v>1442</v>
      </c>
      <c r="X279" s="1" t="s">
        <v>3632</v>
      </c>
      <c r="Y279" s="1" t="s">
        <v>3623</v>
      </c>
      <c r="Z279" s="1"/>
    </row>
    <row r="280" spans="1:26" ht="15" customHeight="1" x14ac:dyDescent="0.25">
      <c r="A280" s="1" t="s">
        <v>3007</v>
      </c>
      <c r="B280" s="1" t="s">
        <v>398</v>
      </c>
      <c r="C280" s="1" t="s">
        <v>2982</v>
      </c>
      <c r="D280" s="1" t="s">
        <v>2983</v>
      </c>
      <c r="E280" s="1" t="s">
        <v>2947</v>
      </c>
      <c r="F280" s="1" t="s">
        <v>42</v>
      </c>
      <c r="G280" s="1" t="s">
        <v>3008</v>
      </c>
      <c r="H280" s="1" t="s">
        <v>3406</v>
      </c>
      <c r="I280" s="1" t="s">
        <v>3009</v>
      </c>
      <c r="J280" s="1" t="s">
        <v>19</v>
      </c>
      <c r="K280" s="1" t="s">
        <v>3010</v>
      </c>
      <c r="L280" s="2" t="s">
        <v>393</v>
      </c>
      <c r="M280" s="2" t="s">
        <v>2980</v>
      </c>
      <c r="N280" s="2" t="s">
        <v>395</v>
      </c>
      <c r="O280" s="1" t="s">
        <v>21</v>
      </c>
      <c r="P280" s="1" t="s">
        <v>22</v>
      </c>
      <c r="Q280" s="1" t="s">
        <v>23</v>
      </c>
      <c r="R280" s="1" t="s">
        <v>3011</v>
      </c>
      <c r="S280" s="1" t="s">
        <v>36</v>
      </c>
      <c r="T280" s="1" t="s">
        <v>3012</v>
      </c>
      <c r="U280" s="1" t="s">
        <v>24</v>
      </c>
      <c r="V280" s="1" t="s">
        <v>37</v>
      </c>
      <c r="W280" s="1" t="s">
        <v>1442</v>
      </c>
      <c r="X280" s="1" t="s">
        <v>3632</v>
      </c>
      <c r="Y280" s="1" t="s">
        <v>3669</v>
      </c>
      <c r="Z280" s="1" t="s">
        <v>3724</v>
      </c>
    </row>
    <row r="281" spans="1:26" ht="15" customHeight="1" x14ac:dyDescent="0.25">
      <c r="A281" s="1" t="s">
        <v>3013</v>
      </c>
      <c r="B281" s="1" t="s">
        <v>398</v>
      </c>
      <c r="C281" s="1" t="s">
        <v>2982</v>
      </c>
      <c r="D281" s="1" t="s">
        <v>2983</v>
      </c>
      <c r="E281" s="1" t="s">
        <v>2947</v>
      </c>
      <c r="F281" s="1" t="s">
        <v>42</v>
      </c>
      <c r="G281" s="1" t="s">
        <v>3014</v>
      </c>
      <c r="H281" s="1" t="s">
        <v>3406</v>
      </c>
      <c r="I281" s="1" t="s">
        <v>3015</v>
      </c>
      <c r="J281" s="1" t="s">
        <v>19</v>
      </c>
      <c r="K281" s="1" t="s">
        <v>3016</v>
      </c>
      <c r="L281" s="2" t="s">
        <v>393</v>
      </c>
      <c r="M281" s="2" t="s">
        <v>2980</v>
      </c>
      <c r="N281" s="2" t="s">
        <v>395</v>
      </c>
      <c r="O281" s="1" t="s">
        <v>21</v>
      </c>
      <c r="P281" s="1" t="s">
        <v>22</v>
      </c>
      <c r="Q281" s="1" t="s">
        <v>23</v>
      </c>
      <c r="R281" s="1" t="s">
        <v>3017</v>
      </c>
      <c r="S281" s="1" t="s">
        <v>36</v>
      </c>
      <c r="T281" t="s">
        <v>4738</v>
      </c>
      <c r="U281" s="1" t="s">
        <v>24</v>
      </c>
      <c r="V281" s="1" t="s">
        <v>37</v>
      </c>
      <c r="W281" s="28">
        <v>45700</v>
      </c>
      <c r="X281" s="1" t="s">
        <v>3632</v>
      </c>
      <c r="Y281" s="1" t="s">
        <v>3623</v>
      </c>
      <c r="Z281" s="1"/>
    </row>
    <row r="282" spans="1:26" ht="15" customHeight="1" x14ac:dyDescent="0.25">
      <c r="A282" s="1" t="s">
        <v>3018</v>
      </c>
      <c r="B282" s="1" t="s">
        <v>398</v>
      </c>
      <c r="C282" s="1" t="s">
        <v>2982</v>
      </c>
      <c r="D282" s="1" t="s">
        <v>2983</v>
      </c>
      <c r="E282" s="1" t="s">
        <v>2947</v>
      </c>
      <c r="F282" s="1" t="s">
        <v>42</v>
      </c>
      <c r="G282" s="1" t="s">
        <v>3019</v>
      </c>
      <c r="H282" s="1" t="s">
        <v>3406</v>
      </c>
      <c r="I282" s="1" t="s">
        <v>3020</v>
      </c>
      <c r="J282" s="1" t="s">
        <v>19</v>
      </c>
      <c r="K282" s="1" t="s">
        <v>3021</v>
      </c>
      <c r="L282" s="2" t="s">
        <v>393</v>
      </c>
      <c r="M282" s="2" t="s">
        <v>2980</v>
      </c>
      <c r="N282" s="2" t="s">
        <v>395</v>
      </c>
      <c r="O282" s="1" t="s">
        <v>21</v>
      </c>
      <c r="P282" s="1" t="s">
        <v>22</v>
      </c>
      <c r="Q282" s="1" t="s">
        <v>23</v>
      </c>
      <c r="R282" s="1" t="s">
        <v>3022</v>
      </c>
      <c r="S282" s="1" t="s">
        <v>36</v>
      </c>
      <c r="T282" s="1" t="s">
        <v>3023</v>
      </c>
      <c r="U282" s="1" t="s">
        <v>24</v>
      </c>
      <c r="V282" s="1" t="s">
        <v>37</v>
      </c>
      <c r="W282" s="1" t="s">
        <v>3024</v>
      </c>
      <c r="X282" s="1" t="s">
        <v>3632</v>
      </c>
      <c r="Y282" s="1" t="s">
        <v>3623</v>
      </c>
      <c r="Z282" s="1"/>
    </row>
    <row r="283" spans="1:26" ht="15" customHeight="1" x14ac:dyDescent="0.25">
      <c r="A283" s="1" t="s">
        <v>3025</v>
      </c>
      <c r="B283" s="1" t="s">
        <v>398</v>
      </c>
      <c r="C283" s="1" t="s">
        <v>2982</v>
      </c>
      <c r="D283" s="1" t="s">
        <v>2983</v>
      </c>
      <c r="E283" s="1" t="s">
        <v>2947</v>
      </c>
      <c r="F283" s="1" t="s">
        <v>42</v>
      </c>
      <c r="G283" s="1" t="s">
        <v>3026</v>
      </c>
      <c r="H283" s="1" t="s">
        <v>3406</v>
      </c>
      <c r="I283" s="1" t="s">
        <v>3027</v>
      </c>
      <c r="J283" s="1" t="s">
        <v>19</v>
      </c>
      <c r="K283" s="1" t="s">
        <v>3028</v>
      </c>
      <c r="L283" s="2" t="s">
        <v>393</v>
      </c>
      <c r="M283" s="2" t="s">
        <v>2980</v>
      </c>
      <c r="N283" s="2" t="s">
        <v>395</v>
      </c>
      <c r="O283" s="1" t="s">
        <v>21</v>
      </c>
      <c r="P283" s="1" t="s">
        <v>22</v>
      </c>
      <c r="Q283" s="1" t="s">
        <v>23</v>
      </c>
      <c r="R283" s="1" t="s">
        <v>3029</v>
      </c>
      <c r="S283" s="1" t="s">
        <v>36</v>
      </c>
      <c r="T283" s="1" t="s">
        <v>3030</v>
      </c>
      <c r="U283" s="1" t="s">
        <v>24</v>
      </c>
      <c r="V283" s="1" t="s">
        <v>37</v>
      </c>
      <c r="W283" s="1" t="s">
        <v>650</v>
      </c>
      <c r="X283" s="1" t="s">
        <v>3632</v>
      </c>
      <c r="Y283" s="1" t="s">
        <v>3623</v>
      </c>
      <c r="Z283" s="1"/>
    </row>
    <row r="284" spans="1:26" ht="15" customHeight="1" x14ac:dyDescent="0.25">
      <c r="A284" s="1" t="s">
        <v>3031</v>
      </c>
      <c r="B284" s="1" t="s">
        <v>398</v>
      </c>
      <c r="C284" s="1" t="s">
        <v>2982</v>
      </c>
      <c r="D284" s="1" t="s">
        <v>2983</v>
      </c>
      <c r="E284" s="1" t="s">
        <v>2947</v>
      </c>
      <c r="F284" s="1" t="s">
        <v>42</v>
      </c>
      <c r="G284" s="1" t="s">
        <v>3032</v>
      </c>
      <c r="H284" s="1" t="s">
        <v>3406</v>
      </c>
      <c r="I284" s="1" t="s">
        <v>3033</v>
      </c>
      <c r="J284" s="1" t="s">
        <v>19</v>
      </c>
      <c r="K284" s="1" t="s">
        <v>3028</v>
      </c>
      <c r="L284" s="2" t="s">
        <v>393</v>
      </c>
      <c r="M284" s="2" t="s">
        <v>2980</v>
      </c>
      <c r="N284" s="2" t="s">
        <v>395</v>
      </c>
      <c r="O284" s="1" t="s">
        <v>21</v>
      </c>
      <c r="P284" s="1" t="s">
        <v>22</v>
      </c>
      <c r="Q284" s="1" t="s">
        <v>23</v>
      </c>
      <c r="R284" s="1" t="s">
        <v>3034</v>
      </c>
      <c r="S284" s="1" t="s">
        <v>36</v>
      </c>
      <c r="T284" s="1" t="s">
        <v>3035</v>
      </c>
      <c r="U284" s="1" t="s">
        <v>24</v>
      </c>
      <c r="V284" s="1" t="s">
        <v>37</v>
      </c>
      <c r="W284" s="1" t="s">
        <v>650</v>
      </c>
      <c r="X284" s="1" t="s">
        <v>3632</v>
      </c>
      <c r="Y284" s="1" t="s">
        <v>3648</v>
      </c>
      <c r="Z284" s="1"/>
    </row>
    <row r="285" spans="1:26" ht="15" customHeight="1" x14ac:dyDescent="0.25">
      <c r="A285" s="3" t="s">
        <v>3103</v>
      </c>
      <c r="B285" s="3" t="s">
        <v>398</v>
      </c>
      <c r="C285" s="5" t="s">
        <v>3604</v>
      </c>
      <c r="D285" s="5" t="s">
        <v>3605</v>
      </c>
      <c r="E285" s="3" t="s">
        <v>3198</v>
      </c>
      <c r="F285" s="3" t="s">
        <v>42</v>
      </c>
      <c r="G285" s="3" t="s">
        <v>390</v>
      </c>
      <c r="H285" s="3" t="s">
        <v>3407</v>
      </c>
      <c r="I285" s="3" t="s">
        <v>391</v>
      </c>
      <c r="J285" s="3" t="s">
        <v>19</v>
      </c>
      <c r="K285" s="3" t="s">
        <v>392</v>
      </c>
      <c r="L285" s="6" t="s">
        <v>393</v>
      </c>
      <c r="M285" s="6" t="s">
        <v>394</v>
      </c>
      <c r="N285" s="6" t="s">
        <v>395</v>
      </c>
      <c r="O285" s="3" t="s">
        <v>21</v>
      </c>
      <c r="P285" s="3" t="s">
        <v>22</v>
      </c>
      <c r="Q285" s="3" t="s">
        <v>23</v>
      </c>
      <c r="R285" s="1" t="s">
        <v>3574</v>
      </c>
      <c r="S285" s="1" t="s">
        <v>36</v>
      </c>
      <c r="T285" s="1" t="s">
        <v>3666</v>
      </c>
      <c r="U285" s="1" t="s">
        <v>24</v>
      </c>
      <c r="V285" s="1" t="s">
        <v>37</v>
      </c>
      <c r="W285" s="1" t="s">
        <v>3622</v>
      </c>
      <c r="X285" s="1" t="s">
        <v>3632</v>
      </c>
      <c r="Y285" s="11" t="s">
        <v>3628</v>
      </c>
      <c r="Z285" s="11" t="s">
        <v>3633</v>
      </c>
    </row>
    <row r="286" spans="1:26" ht="15" customHeight="1" x14ac:dyDescent="0.25">
      <c r="A286" s="3" t="s">
        <v>3104</v>
      </c>
      <c r="B286" s="3" t="s">
        <v>398</v>
      </c>
      <c r="C286" s="5" t="s">
        <v>3604</v>
      </c>
      <c r="D286" s="5" t="s">
        <v>3605</v>
      </c>
      <c r="E286" s="3" t="s">
        <v>3198</v>
      </c>
      <c r="F286" s="3" t="s">
        <v>42</v>
      </c>
      <c r="G286" s="3" t="s">
        <v>3325</v>
      </c>
      <c r="H286" s="3" t="s">
        <v>3407</v>
      </c>
      <c r="I286" s="3" t="s">
        <v>3412</v>
      </c>
      <c r="J286" s="3" t="s">
        <v>19</v>
      </c>
      <c r="K286" s="3" t="s">
        <v>3413</v>
      </c>
      <c r="L286" s="6" t="s">
        <v>393</v>
      </c>
      <c r="M286" s="6" t="s">
        <v>394</v>
      </c>
      <c r="N286" s="6" t="s">
        <v>395</v>
      </c>
      <c r="O286" s="3" t="s">
        <v>21</v>
      </c>
      <c r="P286" s="3" t="s">
        <v>22</v>
      </c>
      <c r="Q286" s="3" t="s">
        <v>23</v>
      </c>
      <c r="R286" s="1" t="s">
        <v>3667</v>
      </c>
      <c r="S286" s="1" t="s">
        <v>36</v>
      </c>
      <c r="T286" s="1" t="s">
        <v>3668</v>
      </c>
      <c r="U286" s="1" t="s">
        <v>24</v>
      </c>
      <c r="V286" s="1" t="s">
        <v>37</v>
      </c>
      <c r="W286" s="1" t="s">
        <v>3622</v>
      </c>
      <c r="X286" s="1" t="s">
        <v>3632</v>
      </c>
      <c r="Y286" s="9" t="s">
        <v>3669</v>
      </c>
      <c r="Z286" s="9" t="s">
        <v>3633</v>
      </c>
    </row>
    <row r="287" spans="1:26" ht="15" customHeight="1" x14ac:dyDescent="0.25">
      <c r="A287" s="3" t="s">
        <v>3105</v>
      </c>
      <c r="B287" s="3" t="s">
        <v>398</v>
      </c>
      <c r="C287" s="3" t="s">
        <v>3209</v>
      </c>
      <c r="D287" s="3" t="s">
        <v>3210</v>
      </c>
      <c r="E287" s="3" t="s">
        <v>3198</v>
      </c>
      <c r="F287" s="3" t="s">
        <v>42</v>
      </c>
      <c r="G287" s="3" t="s">
        <v>3326</v>
      </c>
      <c r="H287" s="3" t="s">
        <v>3407</v>
      </c>
      <c r="I287" s="3" t="s">
        <v>3414</v>
      </c>
      <c r="J287" s="3" t="s">
        <v>19</v>
      </c>
      <c r="K287" s="3" t="s">
        <v>1480</v>
      </c>
      <c r="L287" s="6" t="s">
        <v>3859</v>
      </c>
      <c r="M287" s="6" t="s">
        <v>394</v>
      </c>
      <c r="N287" s="6" t="s">
        <v>434</v>
      </c>
      <c r="O287" s="3" t="s">
        <v>21</v>
      </c>
      <c r="P287" s="3" t="s">
        <v>22</v>
      </c>
      <c r="Q287" s="3" t="s">
        <v>23</v>
      </c>
      <c r="R287" s="1" t="s">
        <v>3671</v>
      </c>
      <c r="S287" s="1" t="s">
        <v>36</v>
      </c>
      <c r="T287" s="1" t="s">
        <v>3672</v>
      </c>
      <c r="U287" s="1" t="s">
        <v>24</v>
      </c>
      <c r="V287" s="1" t="s">
        <v>37</v>
      </c>
      <c r="W287" s="1" t="s">
        <v>3622</v>
      </c>
      <c r="X287" s="1" t="s">
        <v>3632</v>
      </c>
      <c r="Y287" s="9" t="s">
        <v>3669</v>
      </c>
      <c r="Z287" s="9" t="s">
        <v>3633</v>
      </c>
    </row>
    <row r="288" spans="1:26" ht="15" customHeight="1" x14ac:dyDescent="0.25">
      <c r="A288" s="1" t="s">
        <v>413</v>
      </c>
      <c r="B288" s="1" t="s">
        <v>398</v>
      </c>
      <c r="C288" s="1" t="s">
        <v>419</v>
      </c>
      <c r="D288" s="1" t="s">
        <v>420</v>
      </c>
      <c r="E288" s="1" t="s">
        <v>25</v>
      </c>
      <c r="F288" s="1" t="s">
        <v>42</v>
      </c>
      <c r="G288" s="1" t="s">
        <v>414</v>
      </c>
      <c r="H288" s="1" t="s">
        <v>3407</v>
      </c>
      <c r="I288" s="1" t="s">
        <v>415</v>
      </c>
      <c r="J288" s="1" t="s">
        <v>19</v>
      </c>
      <c r="K288" s="1" t="s">
        <v>416</v>
      </c>
      <c r="L288" s="2" t="s">
        <v>410</v>
      </c>
      <c r="M288" s="2" t="s">
        <v>394</v>
      </c>
      <c r="N288" s="2" t="s">
        <v>411</v>
      </c>
      <c r="O288" s="1" t="s">
        <v>21</v>
      </c>
      <c r="P288" s="1" t="s">
        <v>22</v>
      </c>
      <c r="Q288" s="1" t="s">
        <v>23</v>
      </c>
      <c r="R288" s="1" t="s">
        <v>417</v>
      </c>
      <c r="S288" s="1" t="s">
        <v>36</v>
      </c>
      <c r="T288" s="1" t="s">
        <v>418</v>
      </c>
      <c r="U288" s="1" t="s">
        <v>24</v>
      </c>
      <c r="V288" s="1" t="s">
        <v>37</v>
      </c>
      <c r="W288" s="1" t="s">
        <v>64</v>
      </c>
      <c r="X288" s="1" t="s">
        <v>3632</v>
      </c>
      <c r="Y288" s="1" t="s">
        <v>3623</v>
      </c>
      <c r="Z288" s="1"/>
    </row>
    <row r="289" spans="1:26" ht="15" customHeight="1" x14ac:dyDescent="0.25">
      <c r="A289" s="3" t="s">
        <v>3106</v>
      </c>
      <c r="B289" s="3" t="s">
        <v>398</v>
      </c>
      <c r="C289" s="3" t="s">
        <v>3211</v>
      </c>
      <c r="D289" s="3" t="s">
        <v>3212</v>
      </c>
      <c r="E289" s="3" t="s">
        <v>3198</v>
      </c>
      <c r="F289" s="3" t="s">
        <v>42</v>
      </c>
      <c r="G289" s="3" t="s">
        <v>414</v>
      </c>
      <c r="H289" s="3" t="s">
        <v>3407</v>
      </c>
      <c r="I289" s="3" t="s">
        <v>415</v>
      </c>
      <c r="J289" s="3" t="s">
        <v>19</v>
      </c>
      <c r="K289" s="3" t="s">
        <v>3415</v>
      </c>
      <c r="L289" s="6" t="s">
        <v>2512</v>
      </c>
      <c r="M289" s="6" t="s">
        <v>394</v>
      </c>
      <c r="N289" s="6" t="s">
        <v>411</v>
      </c>
      <c r="O289" s="3" t="s">
        <v>21</v>
      </c>
      <c r="P289" s="3" t="s">
        <v>22</v>
      </c>
      <c r="Q289" s="3" t="s">
        <v>23</v>
      </c>
      <c r="R289" s="1" t="s">
        <v>3673</v>
      </c>
      <c r="S289" s="1" t="s">
        <v>36</v>
      </c>
      <c r="T289" s="1" t="s">
        <v>3674</v>
      </c>
      <c r="U289" s="1" t="s">
        <v>24</v>
      </c>
      <c r="V289" s="1" t="s">
        <v>37</v>
      </c>
      <c r="W289" s="1" t="s">
        <v>3622</v>
      </c>
      <c r="X289" s="1" t="s">
        <v>3632</v>
      </c>
      <c r="Y289" s="1" t="s">
        <v>3623</v>
      </c>
      <c r="Z289" s="9" t="s">
        <v>3633</v>
      </c>
    </row>
    <row r="290" spans="1:26" ht="15" customHeight="1" x14ac:dyDescent="0.25">
      <c r="A290" s="3" t="s">
        <v>3107</v>
      </c>
      <c r="B290" s="3" t="s">
        <v>398</v>
      </c>
      <c r="C290" s="3" t="s">
        <v>3207</v>
      </c>
      <c r="D290" s="3" t="s">
        <v>3208</v>
      </c>
      <c r="E290" s="3" t="s">
        <v>3198</v>
      </c>
      <c r="F290" s="3" t="s">
        <v>42</v>
      </c>
      <c r="G290" s="3" t="s">
        <v>3327</v>
      </c>
      <c r="H290" s="3" t="s">
        <v>3407</v>
      </c>
      <c r="I290" s="3" t="s">
        <v>3416</v>
      </c>
      <c r="J290" s="3" t="s">
        <v>19</v>
      </c>
      <c r="K290" s="3" t="s">
        <v>3417</v>
      </c>
      <c r="L290" s="6" t="s">
        <v>393</v>
      </c>
      <c r="M290" s="6" t="s">
        <v>394</v>
      </c>
      <c r="N290" s="6" t="s">
        <v>395</v>
      </c>
      <c r="O290" s="3" t="s">
        <v>21</v>
      </c>
      <c r="P290" s="3" t="s">
        <v>22</v>
      </c>
      <c r="Q290" s="3" t="s">
        <v>23</v>
      </c>
      <c r="R290" s="1" t="s">
        <v>3676</v>
      </c>
      <c r="S290" s="1" t="s">
        <v>36</v>
      </c>
      <c r="T290" s="1" t="s">
        <v>3677</v>
      </c>
      <c r="U290" s="1" t="s">
        <v>24</v>
      </c>
      <c r="V290" s="1" t="s">
        <v>37</v>
      </c>
      <c r="W290" s="1" t="s">
        <v>3622</v>
      </c>
      <c r="X290" s="1" t="s">
        <v>3632</v>
      </c>
      <c r="Y290" s="1" t="s">
        <v>3623</v>
      </c>
      <c r="Z290" s="9" t="s">
        <v>3633</v>
      </c>
    </row>
    <row r="291" spans="1:26" ht="15" customHeight="1" x14ac:dyDescent="0.25">
      <c r="A291" s="3" t="s">
        <v>3108</v>
      </c>
      <c r="B291" s="3" t="s">
        <v>398</v>
      </c>
      <c r="C291" s="5" t="s">
        <v>3604</v>
      </c>
      <c r="D291" s="5" t="s">
        <v>3605</v>
      </c>
      <c r="E291" s="5" t="s">
        <v>3198</v>
      </c>
      <c r="F291" s="3" t="s">
        <v>42</v>
      </c>
      <c r="G291" s="3" t="s">
        <v>3328</v>
      </c>
      <c r="H291" s="3" t="s">
        <v>3407</v>
      </c>
      <c r="I291" s="3" t="s">
        <v>3418</v>
      </c>
      <c r="J291" s="3" t="s">
        <v>19</v>
      </c>
      <c r="K291" s="3" t="s">
        <v>3419</v>
      </c>
      <c r="L291" s="6" t="s">
        <v>393</v>
      </c>
      <c r="M291" s="6" t="s">
        <v>394</v>
      </c>
      <c r="N291" s="6" t="s">
        <v>395</v>
      </c>
      <c r="O291" s="3" t="s">
        <v>21</v>
      </c>
      <c r="P291" s="3" t="s">
        <v>22</v>
      </c>
      <c r="Q291" s="3" t="s">
        <v>23</v>
      </c>
      <c r="R291" s="1" t="s">
        <v>3678</v>
      </c>
      <c r="S291" s="1" t="s">
        <v>36</v>
      </c>
      <c r="T291" s="1" t="s">
        <v>3679</v>
      </c>
      <c r="U291" s="1" t="s">
        <v>24</v>
      </c>
      <c r="V291" s="1" t="s">
        <v>37</v>
      </c>
      <c r="W291" s="1" t="s">
        <v>3622</v>
      </c>
      <c r="X291" s="1" t="s">
        <v>3632</v>
      </c>
      <c r="Y291" s="9" t="s">
        <v>3669</v>
      </c>
      <c r="Z291" s="9" t="s">
        <v>3633</v>
      </c>
    </row>
    <row r="292" spans="1:26" ht="15" customHeight="1" x14ac:dyDescent="0.25">
      <c r="A292" s="3" t="s">
        <v>3109</v>
      </c>
      <c r="B292" s="3" t="s">
        <v>398</v>
      </c>
      <c r="C292" s="3" t="s">
        <v>3213</v>
      </c>
      <c r="D292" s="3" t="s">
        <v>3214</v>
      </c>
      <c r="E292" s="3" t="s">
        <v>3198</v>
      </c>
      <c r="F292" s="3" t="s">
        <v>42</v>
      </c>
      <c r="G292" s="3" t="s">
        <v>3329</v>
      </c>
      <c r="H292" s="1" t="s">
        <v>3406</v>
      </c>
      <c r="I292" s="3" t="s">
        <v>3420</v>
      </c>
      <c r="J292" s="3" t="s">
        <v>19</v>
      </c>
      <c r="K292" s="3" t="s">
        <v>3421</v>
      </c>
      <c r="L292" s="6" t="s">
        <v>393</v>
      </c>
      <c r="M292" s="6" t="s">
        <v>394</v>
      </c>
      <c r="N292" s="6" t="s">
        <v>395</v>
      </c>
      <c r="O292" s="3" t="s">
        <v>21</v>
      </c>
      <c r="P292" s="3" t="s">
        <v>22</v>
      </c>
      <c r="Q292" s="3" t="s">
        <v>23</v>
      </c>
      <c r="R292" s="1" t="s">
        <v>3680</v>
      </c>
      <c r="S292" s="1" t="s">
        <v>36</v>
      </c>
      <c r="T292" s="1" t="s">
        <v>3681</v>
      </c>
      <c r="U292" s="1" t="s">
        <v>24</v>
      </c>
      <c r="V292" s="1" t="s">
        <v>37</v>
      </c>
      <c r="W292" s="1" t="s">
        <v>3622</v>
      </c>
      <c r="X292" s="1" t="s">
        <v>3632</v>
      </c>
      <c r="Y292" s="1" t="s">
        <v>3623</v>
      </c>
      <c r="Z292" s="1"/>
    </row>
    <row r="293" spans="1:26" ht="15" customHeight="1" x14ac:dyDescent="0.25">
      <c r="A293" s="3" t="s">
        <v>3110</v>
      </c>
      <c r="B293" s="3" t="s">
        <v>398</v>
      </c>
      <c r="C293" s="3" t="s">
        <v>3209</v>
      </c>
      <c r="D293" s="3" t="s">
        <v>3210</v>
      </c>
      <c r="E293" s="3" t="s">
        <v>3198</v>
      </c>
      <c r="F293" s="3" t="s">
        <v>42</v>
      </c>
      <c r="G293" s="3" t="s">
        <v>3330</v>
      </c>
      <c r="H293" s="1" t="s">
        <v>3406</v>
      </c>
      <c r="I293" s="3" t="s">
        <v>3422</v>
      </c>
      <c r="J293" s="3" t="s">
        <v>19</v>
      </c>
      <c r="K293" s="3" t="s">
        <v>3423</v>
      </c>
      <c r="L293" s="6" t="s">
        <v>3424</v>
      </c>
      <c r="M293" s="6" t="s">
        <v>394</v>
      </c>
      <c r="N293" s="6" t="s">
        <v>3425</v>
      </c>
      <c r="O293" s="3" t="s">
        <v>21</v>
      </c>
      <c r="P293" s="3" t="s">
        <v>22</v>
      </c>
      <c r="Q293" s="3" t="s">
        <v>23</v>
      </c>
      <c r="R293" s="1" t="s">
        <v>3682</v>
      </c>
      <c r="S293" s="1" t="s">
        <v>36</v>
      </c>
      <c r="T293" s="1" t="s">
        <v>3683</v>
      </c>
      <c r="U293" s="1" t="s">
        <v>24</v>
      </c>
      <c r="V293" s="1" t="s">
        <v>37</v>
      </c>
      <c r="W293" s="1" t="s">
        <v>3622</v>
      </c>
      <c r="X293" s="1" t="s">
        <v>3632</v>
      </c>
      <c r="Y293" s="1" t="s">
        <v>3623</v>
      </c>
      <c r="Z293" s="1"/>
    </row>
    <row r="294" spans="1:26" ht="15" customHeight="1" x14ac:dyDescent="0.25">
      <c r="A294" s="3" t="s">
        <v>3111</v>
      </c>
      <c r="B294" s="3" t="s">
        <v>398</v>
      </c>
      <c r="C294" s="3" t="s">
        <v>3209</v>
      </c>
      <c r="D294" s="3" t="s">
        <v>3210</v>
      </c>
      <c r="E294" s="3" t="s">
        <v>3198</v>
      </c>
      <c r="F294" s="3" t="s">
        <v>42</v>
      </c>
      <c r="G294" s="3" t="s">
        <v>3331</v>
      </c>
      <c r="H294" s="1" t="s">
        <v>3406</v>
      </c>
      <c r="I294" s="3" t="s">
        <v>3426</v>
      </c>
      <c r="J294" s="3" t="s">
        <v>19</v>
      </c>
      <c r="K294" s="3" t="s">
        <v>3427</v>
      </c>
      <c r="L294" s="6" t="s">
        <v>3859</v>
      </c>
      <c r="M294" s="6" t="s">
        <v>394</v>
      </c>
      <c r="N294" s="6" t="s">
        <v>434</v>
      </c>
      <c r="O294" s="3" t="s">
        <v>21</v>
      </c>
      <c r="P294" s="3" t="s">
        <v>22</v>
      </c>
      <c r="Q294" s="3" t="s">
        <v>23</v>
      </c>
      <c r="R294" s="1" t="s">
        <v>3684</v>
      </c>
      <c r="S294" s="1" t="s">
        <v>36</v>
      </c>
      <c r="T294" s="1" t="s">
        <v>3685</v>
      </c>
      <c r="U294" s="1" t="s">
        <v>24</v>
      </c>
      <c r="V294" s="1" t="s">
        <v>37</v>
      </c>
      <c r="W294" s="1" t="s">
        <v>3622</v>
      </c>
      <c r="X294" s="1" t="s">
        <v>3632</v>
      </c>
      <c r="Y294" s="1" t="s">
        <v>3623</v>
      </c>
      <c r="Z294" s="1"/>
    </row>
    <row r="295" spans="1:26" ht="15" customHeight="1" x14ac:dyDescent="0.25">
      <c r="A295" s="3" t="s">
        <v>3112</v>
      </c>
      <c r="B295" s="3" t="s">
        <v>398</v>
      </c>
      <c r="C295" s="3" t="s">
        <v>3209</v>
      </c>
      <c r="D295" s="3" t="s">
        <v>3210</v>
      </c>
      <c r="E295" s="3" t="s">
        <v>3198</v>
      </c>
      <c r="F295" s="3" t="s">
        <v>42</v>
      </c>
      <c r="G295" s="3" t="s">
        <v>3332</v>
      </c>
      <c r="H295" s="1" t="s">
        <v>3406</v>
      </c>
      <c r="I295" s="3" t="s">
        <v>3428</v>
      </c>
      <c r="J295" s="3" t="s">
        <v>19</v>
      </c>
      <c r="K295" s="3" t="s">
        <v>3429</v>
      </c>
      <c r="L295" s="6" t="s">
        <v>3859</v>
      </c>
      <c r="M295" s="6" t="s">
        <v>394</v>
      </c>
      <c r="N295" s="6" t="s">
        <v>434</v>
      </c>
      <c r="O295" s="3" t="s">
        <v>21</v>
      </c>
      <c r="P295" s="3" t="s">
        <v>22</v>
      </c>
      <c r="Q295" s="3" t="s">
        <v>23</v>
      </c>
      <c r="R295" s="1" t="s">
        <v>3686</v>
      </c>
      <c r="S295" s="1" t="s">
        <v>36</v>
      </c>
      <c r="T295" s="1" t="s">
        <v>3687</v>
      </c>
      <c r="U295" s="1" t="s">
        <v>24</v>
      </c>
      <c r="V295" s="1" t="s">
        <v>37</v>
      </c>
      <c r="W295" s="1" t="s">
        <v>3622</v>
      </c>
      <c r="X295" s="1" t="s">
        <v>3632</v>
      </c>
      <c r="Y295" s="1" t="s">
        <v>3623</v>
      </c>
      <c r="Z295" s="1"/>
    </row>
    <row r="296" spans="1:26" ht="15" customHeight="1" x14ac:dyDescent="0.25">
      <c r="A296" s="3" t="s">
        <v>3113</v>
      </c>
      <c r="B296" s="3" t="s">
        <v>398</v>
      </c>
      <c r="C296" s="3" t="s">
        <v>3211</v>
      </c>
      <c r="D296" s="3" t="s">
        <v>3212</v>
      </c>
      <c r="E296" s="3" t="s">
        <v>3198</v>
      </c>
      <c r="F296" s="3" t="s">
        <v>42</v>
      </c>
      <c r="G296" s="3" t="s">
        <v>3333</v>
      </c>
      <c r="H296" s="1" t="s">
        <v>3406</v>
      </c>
      <c r="I296" s="3" t="s">
        <v>3430</v>
      </c>
      <c r="J296" s="3" t="s">
        <v>19</v>
      </c>
      <c r="K296" s="3" t="s">
        <v>3431</v>
      </c>
      <c r="L296" s="6" t="s">
        <v>2512</v>
      </c>
      <c r="M296" s="6" t="s">
        <v>394</v>
      </c>
      <c r="N296" s="6" t="s">
        <v>411</v>
      </c>
      <c r="O296" s="3" t="s">
        <v>21</v>
      </c>
      <c r="P296" s="3" t="s">
        <v>22</v>
      </c>
      <c r="Q296" s="3" t="s">
        <v>23</v>
      </c>
      <c r="R296" s="1" t="s">
        <v>3688</v>
      </c>
      <c r="S296" s="1" t="s">
        <v>36</v>
      </c>
      <c r="T296" s="1" t="s">
        <v>3689</v>
      </c>
      <c r="U296" s="1" t="s">
        <v>24</v>
      </c>
      <c r="V296" s="1" t="s">
        <v>37</v>
      </c>
      <c r="W296" s="1" t="s">
        <v>3622</v>
      </c>
      <c r="X296" s="1" t="s">
        <v>3632</v>
      </c>
      <c r="Y296" s="1" t="s">
        <v>3648</v>
      </c>
      <c r="Z296" s="1"/>
    </row>
    <row r="297" spans="1:26" ht="15" customHeight="1" x14ac:dyDescent="0.25">
      <c r="A297" s="3" t="s">
        <v>3114</v>
      </c>
      <c r="B297" s="3" t="s">
        <v>398</v>
      </c>
      <c r="C297" s="3" t="s">
        <v>3211</v>
      </c>
      <c r="D297" s="3" t="s">
        <v>3212</v>
      </c>
      <c r="E297" s="3" t="s">
        <v>3198</v>
      </c>
      <c r="F297" s="3" t="s">
        <v>42</v>
      </c>
      <c r="G297" s="3" t="s">
        <v>3334</v>
      </c>
      <c r="H297" s="1" t="s">
        <v>3406</v>
      </c>
      <c r="I297" s="3" t="s">
        <v>3432</v>
      </c>
      <c r="J297" s="3" t="s">
        <v>19</v>
      </c>
      <c r="K297" s="3" t="s">
        <v>3433</v>
      </c>
      <c r="L297" s="6" t="s">
        <v>2512</v>
      </c>
      <c r="M297" s="6" t="s">
        <v>394</v>
      </c>
      <c r="N297" s="6" t="s">
        <v>411</v>
      </c>
      <c r="O297" s="3" t="s">
        <v>21</v>
      </c>
      <c r="P297" s="3" t="s">
        <v>22</v>
      </c>
      <c r="Q297" s="3" t="s">
        <v>23</v>
      </c>
      <c r="R297" s="1" t="s">
        <v>3690</v>
      </c>
      <c r="S297" s="1" t="s">
        <v>36</v>
      </c>
      <c r="T297" s="1" t="s">
        <v>3691</v>
      </c>
      <c r="U297" s="1" t="s">
        <v>24</v>
      </c>
      <c r="V297" s="1" t="s">
        <v>37</v>
      </c>
      <c r="W297" s="1" t="s">
        <v>3622</v>
      </c>
      <c r="X297" s="1" t="s">
        <v>3632</v>
      </c>
      <c r="Y297" s="1" t="s">
        <v>3623</v>
      </c>
      <c r="Z297" s="1"/>
    </row>
    <row r="298" spans="1:26" ht="15" customHeight="1" x14ac:dyDescent="0.25">
      <c r="A298" s="3" t="s">
        <v>3115</v>
      </c>
      <c r="B298" s="3" t="s">
        <v>398</v>
      </c>
      <c r="C298" s="5" t="s">
        <v>3604</v>
      </c>
      <c r="D298" s="5" t="s">
        <v>3605</v>
      </c>
      <c r="E298" s="3" t="s">
        <v>3198</v>
      </c>
      <c r="F298" s="3" t="s">
        <v>42</v>
      </c>
      <c r="G298" s="3" t="s">
        <v>3335</v>
      </c>
      <c r="H298" s="1" t="s">
        <v>3406</v>
      </c>
      <c r="I298" s="3" t="s">
        <v>3434</v>
      </c>
      <c r="J298" s="3" t="s">
        <v>19</v>
      </c>
      <c r="K298" s="3" t="s">
        <v>3435</v>
      </c>
      <c r="L298" s="6" t="s">
        <v>393</v>
      </c>
      <c r="M298" s="6" t="s">
        <v>394</v>
      </c>
      <c r="N298" s="6" t="s">
        <v>395</v>
      </c>
      <c r="O298" s="3" t="s">
        <v>21</v>
      </c>
      <c r="P298" s="3" t="s">
        <v>22</v>
      </c>
      <c r="Q298" s="3" t="s">
        <v>23</v>
      </c>
      <c r="R298" s="1" t="s">
        <v>3692</v>
      </c>
      <c r="S298" s="1" t="s">
        <v>36</v>
      </c>
      <c r="T298" s="1" t="s">
        <v>3693</v>
      </c>
      <c r="U298" s="1" t="s">
        <v>24</v>
      </c>
      <c r="V298" s="1" t="s">
        <v>37</v>
      </c>
      <c r="W298" s="1" t="s">
        <v>3622</v>
      </c>
      <c r="X298" s="1" t="s">
        <v>3632</v>
      </c>
      <c r="Y298" s="1" t="s">
        <v>3669</v>
      </c>
      <c r="Z298" s="1" t="s">
        <v>3694</v>
      </c>
    </row>
    <row r="299" spans="1:26" ht="15" customHeight="1" x14ac:dyDescent="0.25">
      <c r="A299" s="3" t="s">
        <v>3116</v>
      </c>
      <c r="B299" s="3" t="s">
        <v>398</v>
      </c>
      <c r="C299" s="3" t="s">
        <v>3207</v>
      </c>
      <c r="D299" s="3" t="s">
        <v>3208</v>
      </c>
      <c r="E299" s="3" t="s">
        <v>3198</v>
      </c>
      <c r="F299" s="3" t="s">
        <v>42</v>
      </c>
      <c r="G299" s="3" t="s">
        <v>3336</v>
      </c>
      <c r="H299" s="1" t="s">
        <v>3406</v>
      </c>
      <c r="I299" s="3" t="s">
        <v>3436</v>
      </c>
      <c r="J299" s="3" t="s">
        <v>19</v>
      </c>
      <c r="K299" s="3" t="s">
        <v>3437</v>
      </c>
      <c r="L299" s="6" t="s">
        <v>393</v>
      </c>
      <c r="M299" s="6" t="s">
        <v>394</v>
      </c>
      <c r="N299" s="6" t="s">
        <v>395</v>
      </c>
      <c r="O299" s="3" t="s">
        <v>21</v>
      </c>
      <c r="P299" s="3" t="s">
        <v>22</v>
      </c>
      <c r="Q299" s="3" t="s">
        <v>23</v>
      </c>
      <c r="R299" s="1" t="s">
        <v>3695</v>
      </c>
      <c r="S299" s="1" t="s">
        <v>36</v>
      </c>
      <c r="T299" s="1" t="s">
        <v>3696</v>
      </c>
      <c r="U299" s="1" t="s">
        <v>24</v>
      </c>
      <c r="V299" s="1" t="s">
        <v>37</v>
      </c>
      <c r="W299" s="1" t="s">
        <v>3622</v>
      </c>
      <c r="X299" s="1" t="s">
        <v>3632</v>
      </c>
      <c r="Y299" s="1" t="s">
        <v>3623</v>
      </c>
      <c r="Z299" s="1"/>
    </row>
    <row r="300" spans="1:26" ht="15" customHeight="1" x14ac:dyDescent="0.25">
      <c r="A300" s="3" t="s">
        <v>3117</v>
      </c>
      <c r="B300" s="3" t="s">
        <v>398</v>
      </c>
      <c r="C300" s="3" t="s">
        <v>3207</v>
      </c>
      <c r="D300" s="3" t="s">
        <v>3208</v>
      </c>
      <c r="E300" s="3" t="s">
        <v>3198</v>
      </c>
      <c r="F300" s="3" t="s">
        <v>42</v>
      </c>
      <c r="G300" s="3" t="s">
        <v>3337</v>
      </c>
      <c r="H300" s="1" t="s">
        <v>3406</v>
      </c>
      <c r="I300" s="3" t="s">
        <v>3438</v>
      </c>
      <c r="J300" s="3" t="s">
        <v>19</v>
      </c>
      <c r="K300" s="3" t="s">
        <v>3439</v>
      </c>
      <c r="L300" s="6" t="s">
        <v>393</v>
      </c>
      <c r="M300" s="6" t="s">
        <v>394</v>
      </c>
      <c r="N300" s="6" t="s">
        <v>395</v>
      </c>
      <c r="O300" s="3" t="s">
        <v>21</v>
      </c>
      <c r="P300" s="3" t="s">
        <v>22</v>
      </c>
      <c r="Q300" s="3" t="s">
        <v>23</v>
      </c>
      <c r="R300" s="1" t="s">
        <v>3697</v>
      </c>
      <c r="S300" s="1" t="s">
        <v>36</v>
      </c>
      <c r="T300" s="1" t="s">
        <v>3698</v>
      </c>
      <c r="U300" s="1" t="s">
        <v>24</v>
      </c>
      <c r="V300" s="1" t="s">
        <v>37</v>
      </c>
      <c r="W300" s="1" t="s">
        <v>3622</v>
      </c>
      <c r="X300" s="1" t="s">
        <v>3632</v>
      </c>
      <c r="Y300" s="1" t="s">
        <v>3699</v>
      </c>
      <c r="Z300" s="1"/>
    </row>
    <row r="301" spans="1:26" ht="15" customHeight="1" x14ac:dyDescent="0.25">
      <c r="A301" s="1" t="s">
        <v>1751</v>
      </c>
      <c r="B301" s="1" t="s">
        <v>1761</v>
      </c>
      <c r="C301" s="1" t="s">
        <v>1762</v>
      </c>
      <c r="D301" s="1" t="s">
        <v>1763</v>
      </c>
      <c r="E301" s="1" t="s">
        <v>25</v>
      </c>
      <c r="F301" s="1" t="s">
        <v>42</v>
      </c>
      <c r="G301" s="1" t="s">
        <v>1752</v>
      </c>
      <c r="H301" s="1" t="s">
        <v>3407</v>
      </c>
      <c r="I301" s="1" t="s">
        <v>1753</v>
      </c>
      <c r="J301" s="1" t="s">
        <v>19</v>
      </c>
      <c r="K301" s="1" t="s">
        <v>1754</v>
      </c>
      <c r="L301" s="2" t="s">
        <v>1755</v>
      </c>
      <c r="M301" s="2" t="s">
        <v>1190</v>
      </c>
      <c r="N301" s="2" t="s">
        <v>1756</v>
      </c>
      <c r="O301" s="1" t="s">
        <v>21</v>
      </c>
      <c r="P301" s="1" t="s">
        <v>22</v>
      </c>
      <c r="Q301" s="1" t="s">
        <v>23</v>
      </c>
      <c r="R301" s="1" t="s">
        <v>1757</v>
      </c>
      <c r="S301" s="1" t="s">
        <v>36</v>
      </c>
      <c r="T301" s="1" t="s">
        <v>1759</v>
      </c>
      <c r="U301" s="1" t="s">
        <v>1758</v>
      </c>
      <c r="V301" s="1" t="s">
        <v>37</v>
      </c>
      <c r="W301" s="1" t="s">
        <v>1760</v>
      </c>
      <c r="X301" s="1" t="s">
        <v>3632</v>
      </c>
      <c r="Y301" s="1" t="s">
        <v>3623</v>
      </c>
      <c r="Z301" s="1"/>
    </row>
    <row r="302" spans="1:26" ht="15" customHeight="1" x14ac:dyDescent="0.25">
      <c r="A302" s="1" t="s">
        <v>3056</v>
      </c>
      <c r="B302" s="1" t="s">
        <v>1761</v>
      </c>
      <c r="C302" s="8" t="s">
        <v>3320</v>
      </c>
      <c r="D302" s="8" t="s">
        <v>3321</v>
      </c>
      <c r="E302" s="1" t="s">
        <v>2947</v>
      </c>
      <c r="F302" s="1" t="s">
        <v>42</v>
      </c>
      <c r="G302" s="1" t="s">
        <v>1765</v>
      </c>
      <c r="H302" s="1" t="s">
        <v>3407</v>
      </c>
      <c r="I302" s="1" t="s">
        <v>1766</v>
      </c>
      <c r="J302" s="1" t="s">
        <v>19</v>
      </c>
      <c r="K302" s="1" t="s">
        <v>1767</v>
      </c>
      <c r="L302" s="2" t="s">
        <v>1768</v>
      </c>
      <c r="M302" s="2" t="s">
        <v>1190</v>
      </c>
      <c r="N302" s="2" t="s">
        <v>1756</v>
      </c>
      <c r="O302" s="1" t="s">
        <v>21</v>
      </c>
      <c r="P302" s="1" t="s">
        <v>22</v>
      </c>
      <c r="Q302" s="1" t="s">
        <v>23</v>
      </c>
      <c r="R302" s="1" t="s">
        <v>1769</v>
      </c>
      <c r="S302" s="1" t="s">
        <v>36</v>
      </c>
      <c r="T302" s="1" t="s">
        <v>3057</v>
      </c>
      <c r="U302" s="1" t="s">
        <v>24</v>
      </c>
      <c r="V302" s="1" t="s">
        <v>37</v>
      </c>
      <c r="W302" s="1" t="s">
        <v>1442</v>
      </c>
      <c r="X302" s="1" t="s">
        <v>3632</v>
      </c>
      <c r="Y302" s="1" t="s">
        <v>3623</v>
      </c>
      <c r="Z302" s="1"/>
    </row>
    <row r="303" spans="1:26" ht="15" customHeight="1" x14ac:dyDescent="0.25">
      <c r="A303" s="1" t="s">
        <v>1764</v>
      </c>
      <c r="B303" s="1" t="s">
        <v>1761</v>
      </c>
      <c r="C303" s="8" t="s">
        <v>3296</v>
      </c>
      <c r="D303" s="8" t="s">
        <v>3297</v>
      </c>
      <c r="E303" s="1" t="s">
        <v>25</v>
      </c>
      <c r="F303" s="1" t="s">
        <v>42</v>
      </c>
      <c r="G303" s="1" t="s">
        <v>1765</v>
      </c>
      <c r="H303" s="1" t="s">
        <v>3407</v>
      </c>
      <c r="I303" s="1" t="s">
        <v>1766</v>
      </c>
      <c r="J303" s="1" t="s">
        <v>19</v>
      </c>
      <c r="K303" s="1" t="s">
        <v>1767</v>
      </c>
      <c r="L303" s="2" t="s">
        <v>1768</v>
      </c>
      <c r="M303" s="2" t="s">
        <v>1190</v>
      </c>
      <c r="N303" s="2" t="s">
        <v>1756</v>
      </c>
      <c r="O303" s="1" t="s">
        <v>21</v>
      </c>
      <c r="P303" s="1" t="s">
        <v>22</v>
      </c>
      <c r="Q303" s="1" t="s">
        <v>23</v>
      </c>
      <c r="R303" s="1" t="s">
        <v>1769</v>
      </c>
      <c r="S303" s="1" t="s">
        <v>36</v>
      </c>
      <c r="T303" s="1" t="s">
        <v>1770</v>
      </c>
      <c r="U303" s="1" t="s">
        <v>24</v>
      </c>
      <c r="V303" s="1" t="s">
        <v>37</v>
      </c>
      <c r="W303" s="1" t="s">
        <v>1442</v>
      </c>
      <c r="X303" s="1" t="s">
        <v>3632</v>
      </c>
      <c r="Y303" s="1" t="s">
        <v>3623</v>
      </c>
      <c r="Z303" s="1"/>
    </row>
    <row r="304" spans="1:26" ht="15" customHeight="1" x14ac:dyDescent="0.25">
      <c r="A304" s="1" t="s">
        <v>1775</v>
      </c>
      <c r="B304" s="1" t="s">
        <v>1761</v>
      </c>
      <c r="C304" s="1" t="s">
        <v>1773</v>
      </c>
      <c r="D304" s="1" t="s">
        <v>1774</v>
      </c>
      <c r="E304" s="1" t="s">
        <v>25</v>
      </c>
      <c r="F304" s="1" t="s">
        <v>42</v>
      </c>
      <c r="G304" s="1" t="s">
        <v>1776</v>
      </c>
      <c r="H304" s="1" t="s">
        <v>3406</v>
      </c>
      <c r="I304" s="1" t="s">
        <v>1777</v>
      </c>
      <c r="J304" s="1" t="s">
        <v>19</v>
      </c>
      <c r="K304" s="1" t="s">
        <v>1778</v>
      </c>
      <c r="L304" s="2" t="s">
        <v>1768</v>
      </c>
      <c r="M304" s="2" t="s">
        <v>1190</v>
      </c>
      <c r="N304" s="2" t="s">
        <v>1756</v>
      </c>
      <c r="O304" s="1" t="s">
        <v>21</v>
      </c>
      <c r="P304" s="1" t="s">
        <v>22</v>
      </c>
      <c r="Q304" s="1" t="s">
        <v>23</v>
      </c>
      <c r="R304" s="1" t="s">
        <v>1779</v>
      </c>
      <c r="S304" s="1" t="s">
        <v>36</v>
      </c>
      <c r="T304" s="1" t="s">
        <v>1780</v>
      </c>
      <c r="U304" s="1" t="s">
        <v>24</v>
      </c>
      <c r="V304" s="1" t="s">
        <v>37</v>
      </c>
      <c r="W304" s="1" t="s">
        <v>1442</v>
      </c>
      <c r="X304" s="1" t="s">
        <v>3632</v>
      </c>
      <c r="Y304" s="1" t="s">
        <v>3623</v>
      </c>
      <c r="Z304" s="1"/>
    </row>
    <row r="305" spans="1:26" ht="15" customHeight="1" x14ac:dyDescent="0.25">
      <c r="A305" s="1" t="s">
        <v>1781</v>
      </c>
      <c r="B305" s="1" t="s">
        <v>1761</v>
      </c>
      <c r="C305" s="1" t="s">
        <v>1771</v>
      </c>
      <c r="D305" s="1" t="s">
        <v>1772</v>
      </c>
      <c r="E305" s="1" t="s">
        <v>25</v>
      </c>
      <c r="F305" s="1" t="s">
        <v>42</v>
      </c>
      <c r="G305" s="1" t="s">
        <v>1782</v>
      </c>
      <c r="H305" s="1" t="s">
        <v>3406</v>
      </c>
      <c r="I305" s="1" t="s">
        <v>1783</v>
      </c>
      <c r="J305" s="1" t="s">
        <v>19</v>
      </c>
      <c r="K305" s="1" t="s">
        <v>1784</v>
      </c>
      <c r="L305" s="2" t="s">
        <v>1785</v>
      </c>
      <c r="M305" s="2" t="s">
        <v>1190</v>
      </c>
      <c r="N305" s="2" t="s">
        <v>1786</v>
      </c>
      <c r="O305" s="1" t="s">
        <v>21</v>
      </c>
      <c r="P305" s="1" t="s">
        <v>22</v>
      </c>
      <c r="Q305" s="1" t="s">
        <v>23</v>
      </c>
      <c r="R305" s="1" t="s">
        <v>1787</v>
      </c>
      <c r="S305" s="1" t="s">
        <v>36</v>
      </c>
      <c r="T305" s="1" t="s">
        <v>1788</v>
      </c>
      <c r="U305" s="1" t="s">
        <v>24</v>
      </c>
      <c r="V305" s="1" t="s">
        <v>37</v>
      </c>
      <c r="W305" s="1" t="s">
        <v>1442</v>
      </c>
      <c r="X305" s="1" t="s">
        <v>3632</v>
      </c>
      <c r="Y305" s="1" t="s">
        <v>3623</v>
      </c>
      <c r="Z305" s="1"/>
    </row>
    <row r="306" spans="1:26" ht="15" customHeight="1" x14ac:dyDescent="0.25">
      <c r="A306" s="1" t="s">
        <v>1789</v>
      </c>
      <c r="B306" s="1" t="s">
        <v>1761</v>
      </c>
      <c r="C306" s="1" t="s">
        <v>1771</v>
      </c>
      <c r="D306" s="1" t="s">
        <v>1772</v>
      </c>
      <c r="E306" s="1" t="s">
        <v>25</v>
      </c>
      <c r="F306" s="1" t="s">
        <v>42</v>
      </c>
      <c r="G306" s="1" t="s">
        <v>1790</v>
      </c>
      <c r="H306" s="1" t="s">
        <v>3406</v>
      </c>
      <c r="I306" s="1" t="s">
        <v>1791</v>
      </c>
      <c r="J306" s="1" t="s">
        <v>19</v>
      </c>
      <c r="K306" s="1" t="s">
        <v>1792</v>
      </c>
      <c r="L306" s="2" t="s">
        <v>1755</v>
      </c>
      <c r="M306" s="2" t="s">
        <v>1190</v>
      </c>
      <c r="N306" s="2" t="s">
        <v>1756</v>
      </c>
      <c r="O306" s="1" t="s">
        <v>21</v>
      </c>
      <c r="P306" s="1" t="s">
        <v>22</v>
      </c>
      <c r="Q306" s="1" t="s">
        <v>23</v>
      </c>
      <c r="R306" s="1" t="s">
        <v>1793</v>
      </c>
      <c r="S306" s="1" t="s">
        <v>36</v>
      </c>
      <c r="T306" s="1" t="s">
        <v>1794</v>
      </c>
      <c r="U306" s="1" t="s">
        <v>24</v>
      </c>
      <c r="V306" s="1" t="s">
        <v>37</v>
      </c>
      <c r="W306" s="1" t="s">
        <v>1442</v>
      </c>
      <c r="X306" s="1" t="s">
        <v>3632</v>
      </c>
      <c r="Y306" s="1" t="s">
        <v>3623</v>
      </c>
      <c r="Z306" s="1"/>
    </row>
    <row r="307" spans="1:26" ht="15" customHeight="1" x14ac:dyDescent="0.25">
      <c r="A307" s="1" t="s">
        <v>1795</v>
      </c>
      <c r="B307" s="1" t="s">
        <v>1761</v>
      </c>
      <c r="C307" s="1" t="s">
        <v>1762</v>
      </c>
      <c r="D307" s="1" t="s">
        <v>1763</v>
      </c>
      <c r="E307" s="1" t="s">
        <v>25</v>
      </c>
      <c r="F307" s="1" t="s">
        <v>42</v>
      </c>
      <c r="G307" s="1" t="s">
        <v>1796</v>
      </c>
      <c r="H307" s="1" t="s">
        <v>3406</v>
      </c>
      <c r="I307" s="1" t="s">
        <v>1797</v>
      </c>
      <c r="J307" s="1" t="s">
        <v>19</v>
      </c>
      <c r="K307" s="1" t="s">
        <v>1798</v>
      </c>
      <c r="L307" s="2" t="s">
        <v>1768</v>
      </c>
      <c r="M307" s="2" t="s">
        <v>1190</v>
      </c>
      <c r="N307" s="2" t="s">
        <v>1756</v>
      </c>
      <c r="O307" s="1" t="s">
        <v>21</v>
      </c>
      <c r="P307" s="1" t="s">
        <v>22</v>
      </c>
      <c r="Q307" s="1" t="s">
        <v>23</v>
      </c>
      <c r="R307" s="1" t="s">
        <v>1799</v>
      </c>
      <c r="S307" s="1" t="s">
        <v>36</v>
      </c>
      <c r="T307" s="1" t="s">
        <v>1800</v>
      </c>
      <c r="U307" s="1" t="s">
        <v>24</v>
      </c>
      <c r="V307" s="1" t="s">
        <v>37</v>
      </c>
      <c r="W307" s="1" t="s">
        <v>1442</v>
      </c>
      <c r="X307" s="1" t="s">
        <v>3632</v>
      </c>
      <c r="Y307" s="1" t="s">
        <v>3623</v>
      </c>
      <c r="Z307" s="1"/>
    </row>
    <row r="308" spans="1:26" ht="15" customHeight="1" x14ac:dyDescent="0.25">
      <c r="A308" s="1" t="s">
        <v>1801</v>
      </c>
      <c r="B308" s="1" t="s">
        <v>1761</v>
      </c>
      <c r="C308" s="1" t="s">
        <v>1762</v>
      </c>
      <c r="D308" s="1" t="s">
        <v>1763</v>
      </c>
      <c r="E308" s="1" t="s">
        <v>25</v>
      </c>
      <c r="F308" s="1" t="s">
        <v>42</v>
      </c>
      <c r="G308" s="1" t="s">
        <v>1802</v>
      </c>
      <c r="H308" s="1" t="s">
        <v>3406</v>
      </c>
      <c r="I308" s="1" t="s">
        <v>1803</v>
      </c>
      <c r="J308" s="1" t="s">
        <v>19</v>
      </c>
      <c r="K308" s="1" t="s">
        <v>1804</v>
      </c>
      <c r="L308" s="2" t="s">
        <v>1768</v>
      </c>
      <c r="M308" s="2" t="s">
        <v>1190</v>
      </c>
      <c r="N308" s="2" t="s">
        <v>1756</v>
      </c>
      <c r="O308" s="1" t="s">
        <v>21</v>
      </c>
      <c r="P308" s="1" t="s">
        <v>22</v>
      </c>
      <c r="Q308" s="1" t="s">
        <v>23</v>
      </c>
      <c r="R308" s="1" t="s">
        <v>1805</v>
      </c>
      <c r="S308" s="1" t="s">
        <v>36</v>
      </c>
      <c r="T308" s="1" t="s">
        <v>1806</v>
      </c>
      <c r="U308" s="1" t="s">
        <v>24</v>
      </c>
      <c r="V308" s="1" t="s">
        <v>37</v>
      </c>
      <c r="W308" s="1" t="s">
        <v>1442</v>
      </c>
      <c r="X308" s="1" t="s">
        <v>3632</v>
      </c>
      <c r="Y308" s="1" t="s">
        <v>3623</v>
      </c>
      <c r="Z308" s="1"/>
    </row>
    <row r="309" spans="1:26" ht="15" customHeight="1" x14ac:dyDescent="0.25">
      <c r="A309" s="1" t="s">
        <v>1807</v>
      </c>
      <c r="B309" s="1" t="s">
        <v>1761</v>
      </c>
      <c r="C309" s="1" t="s">
        <v>1762</v>
      </c>
      <c r="D309" s="1" t="s">
        <v>1763</v>
      </c>
      <c r="E309" s="1" t="s">
        <v>25</v>
      </c>
      <c r="F309" s="1" t="s">
        <v>42</v>
      </c>
      <c r="G309" s="1" t="s">
        <v>1808</v>
      </c>
      <c r="H309" s="1" t="s">
        <v>3406</v>
      </c>
      <c r="I309" s="1" t="s">
        <v>1809</v>
      </c>
      <c r="J309" s="1" t="s">
        <v>19</v>
      </c>
      <c r="K309" s="1" t="s">
        <v>1810</v>
      </c>
      <c r="L309" s="2" t="s">
        <v>1785</v>
      </c>
      <c r="M309" s="2" t="s">
        <v>1190</v>
      </c>
      <c r="N309" s="2" t="s">
        <v>1786</v>
      </c>
      <c r="O309" s="1" t="s">
        <v>21</v>
      </c>
      <c r="P309" s="1" t="s">
        <v>22</v>
      </c>
      <c r="Q309" s="1" t="s">
        <v>23</v>
      </c>
      <c r="R309" s="1" t="s">
        <v>1787</v>
      </c>
      <c r="S309" s="1" t="s">
        <v>36</v>
      </c>
      <c r="T309" s="1" t="s">
        <v>1811</v>
      </c>
      <c r="U309" s="1" t="s">
        <v>24</v>
      </c>
      <c r="V309" s="1" t="s">
        <v>37</v>
      </c>
      <c r="W309" s="1" t="s">
        <v>1442</v>
      </c>
      <c r="X309" s="1" t="s">
        <v>3632</v>
      </c>
      <c r="Y309" s="1" t="s">
        <v>3623</v>
      </c>
      <c r="Z309" s="1"/>
    </row>
    <row r="310" spans="1:26" ht="15" customHeight="1" x14ac:dyDescent="0.25">
      <c r="A310" s="1" t="s">
        <v>3062</v>
      </c>
      <c r="B310" s="1" t="s">
        <v>1761</v>
      </c>
      <c r="C310" s="1" t="s">
        <v>3058</v>
      </c>
      <c r="D310" s="1" t="s">
        <v>3059</v>
      </c>
      <c r="E310" s="1" t="s">
        <v>2947</v>
      </c>
      <c r="F310" s="1" t="s">
        <v>42</v>
      </c>
      <c r="G310" s="1" t="s">
        <v>3063</v>
      </c>
      <c r="H310" s="1" t="s">
        <v>3406</v>
      </c>
      <c r="I310" s="1" t="s">
        <v>3064</v>
      </c>
      <c r="J310" s="1" t="s">
        <v>19</v>
      </c>
      <c r="K310" s="1" t="s">
        <v>3065</v>
      </c>
      <c r="L310" s="2" t="s">
        <v>1768</v>
      </c>
      <c r="M310" s="2" t="s">
        <v>1190</v>
      </c>
      <c r="N310" s="2" t="s">
        <v>1756</v>
      </c>
      <c r="O310" s="1" t="s">
        <v>21</v>
      </c>
      <c r="P310" s="1" t="s">
        <v>22</v>
      </c>
      <c r="Q310" s="1" t="s">
        <v>23</v>
      </c>
      <c r="R310" s="1" t="s">
        <v>3066</v>
      </c>
      <c r="S310" s="1" t="s">
        <v>36</v>
      </c>
      <c r="T310" s="1" t="s">
        <v>3067</v>
      </c>
      <c r="U310" s="1" t="s">
        <v>24</v>
      </c>
      <c r="V310" s="1" t="s">
        <v>37</v>
      </c>
      <c r="W310" s="1" t="s">
        <v>1442</v>
      </c>
      <c r="X310" s="1" t="s">
        <v>3632</v>
      </c>
      <c r="Y310" s="1" t="s">
        <v>3623</v>
      </c>
      <c r="Z310" s="1"/>
    </row>
    <row r="311" spans="1:26" ht="15" customHeight="1" x14ac:dyDescent="0.25">
      <c r="A311" s="1" t="s">
        <v>3068</v>
      </c>
      <c r="B311" s="1" t="s">
        <v>1761</v>
      </c>
      <c r="C311" s="1" t="s">
        <v>3058</v>
      </c>
      <c r="D311" s="1" t="s">
        <v>3059</v>
      </c>
      <c r="E311" s="1" t="s">
        <v>2947</v>
      </c>
      <c r="F311" s="1" t="s">
        <v>42</v>
      </c>
      <c r="G311" s="1" t="s">
        <v>3069</v>
      </c>
      <c r="H311" s="1" t="s">
        <v>3406</v>
      </c>
      <c r="I311" s="1" t="s">
        <v>3070</v>
      </c>
      <c r="J311" s="1" t="s">
        <v>19</v>
      </c>
      <c r="K311" s="1" t="s">
        <v>3071</v>
      </c>
      <c r="L311" s="2" t="s">
        <v>1768</v>
      </c>
      <c r="M311" s="2" t="s">
        <v>1190</v>
      </c>
      <c r="N311" s="2" t="s">
        <v>1756</v>
      </c>
      <c r="O311" s="1" t="s">
        <v>21</v>
      </c>
      <c r="P311" s="1" t="s">
        <v>22</v>
      </c>
      <c r="Q311" s="1" t="s">
        <v>23</v>
      </c>
      <c r="R311" s="1" t="s">
        <v>3072</v>
      </c>
      <c r="S311" s="1" t="s">
        <v>36</v>
      </c>
      <c r="T311" s="1" t="s">
        <v>3073</v>
      </c>
      <c r="U311" s="1" t="s">
        <v>24</v>
      </c>
      <c r="V311" s="1" t="s">
        <v>37</v>
      </c>
      <c r="W311" s="1" t="s">
        <v>1442</v>
      </c>
      <c r="X311" s="1" t="s">
        <v>3632</v>
      </c>
      <c r="Y311" s="1" t="s">
        <v>3623</v>
      </c>
      <c r="Z311" s="1"/>
    </row>
    <row r="312" spans="1:26" ht="15" customHeight="1" x14ac:dyDescent="0.25">
      <c r="A312" s="1" t="s">
        <v>3074</v>
      </c>
      <c r="B312" s="1" t="s">
        <v>1761</v>
      </c>
      <c r="C312" s="1" t="s">
        <v>3060</v>
      </c>
      <c r="D312" s="1" t="s">
        <v>3061</v>
      </c>
      <c r="E312" s="1" t="s">
        <v>2947</v>
      </c>
      <c r="F312" s="1" t="s">
        <v>42</v>
      </c>
      <c r="G312" s="1" t="s">
        <v>3075</v>
      </c>
      <c r="H312" s="1" t="s">
        <v>3406</v>
      </c>
      <c r="I312" s="1" t="s">
        <v>3076</v>
      </c>
      <c r="J312" s="1" t="s">
        <v>19</v>
      </c>
      <c r="K312" s="1" t="s">
        <v>3077</v>
      </c>
      <c r="L312" s="2" t="s">
        <v>1755</v>
      </c>
      <c r="M312" s="2" t="s">
        <v>1190</v>
      </c>
      <c r="N312" s="2" t="s">
        <v>1756</v>
      </c>
      <c r="O312" s="1" t="s">
        <v>21</v>
      </c>
      <c r="P312" s="1" t="s">
        <v>22</v>
      </c>
      <c r="Q312" s="1" t="s">
        <v>23</v>
      </c>
      <c r="R312" s="1" t="s">
        <v>3078</v>
      </c>
      <c r="S312" s="1" t="s">
        <v>36</v>
      </c>
      <c r="T312" s="1" t="s">
        <v>3079</v>
      </c>
      <c r="U312" s="1" t="s">
        <v>24</v>
      </c>
      <c r="V312" s="1" t="s">
        <v>37</v>
      </c>
      <c r="W312" s="1" t="s">
        <v>1442</v>
      </c>
      <c r="X312" s="1" t="s">
        <v>3632</v>
      </c>
      <c r="Y312" s="1" t="s">
        <v>3623</v>
      </c>
      <c r="Z312" s="1"/>
    </row>
    <row r="313" spans="1:26" ht="15" customHeight="1" x14ac:dyDescent="0.25">
      <c r="A313" s="3" t="s">
        <v>3155</v>
      </c>
      <c r="B313" s="3" t="s">
        <v>1761</v>
      </c>
      <c r="C313" s="3" t="s">
        <v>3234</v>
      </c>
      <c r="D313" s="3" t="s">
        <v>3235</v>
      </c>
      <c r="E313" s="3" t="s">
        <v>3198</v>
      </c>
      <c r="F313" s="3" t="s">
        <v>42</v>
      </c>
      <c r="G313" s="3" t="s">
        <v>3362</v>
      </c>
      <c r="H313" s="3" t="s">
        <v>3407</v>
      </c>
      <c r="I313" s="3" t="s">
        <v>1766</v>
      </c>
      <c r="J313" s="3" t="s">
        <v>19</v>
      </c>
      <c r="K313" s="3" t="s">
        <v>3494</v>
      </c>
      <c r="L313" s="6" t="s">
        <v>1768</v>
      </c>
      <c r="M313" s="6" t="s">
        <v>1190</v>
      </c>
      <c r="N313" s="6" t="s">
        <v>1756</v>
      </c>
      <c r="O313" s="3" t="s">
        <v>21</v>
      </c>
      <c r="P313" s="3" t="s">
        <v>22</v>
      </c>
      <c r="Q313" s="3" t="s">
        <v>23</v>
      </c>
      <c r="R313" s="1" t="s">
        <v>3763</v>
      </c>
      <c r="S313" s="1" t="s">
        <v>36</v>
      </c>
      <c r="T313" s="1" t="s">
        <v>3764</v>
      </c>
      <c r="U313" s="1" t="s">
        <v>24</v>
      </c>
      <c r="V313" s="1" t="s">
        <v>37</v>
      </c>
      <c r="W313" s="1" t="s">
        <v>64</v>
      </c>
      <c r="X313" s="1" t="s">
        <v>3632</v>
      </c>
      <c r="Y313" s="1" t="s">
        <v>3623</v>
      </c>
      <c r="Z313" s="1"/>
    </row>
    <row r="314" spans="1:26" ht="15" customHeight="1" x14ac:dyDescent="0.25">
      <c r="A314" s="3" t="s">
        <v>3156</v>
      </c>
      <c r="B314" s="3" t="s">
        <v>1761</v>
      </c>
      <c r="C314" s="3" t="s">
        <v>3234</v>
      </c>
      <c r="D314" s="3" t="s">
        <v>3235</v>
      </c>
      <c r="E314" s="3" t="s">
        <v>3198</v>
      </c>
      <c r="F314" s="3" t="s">
        <v>42</v>
      </c>
      <c r="G314" s="3" t="s">
        <v>3363</v>
      </c>
      <c r="H314" s="1" t="s">
        <v>3406</v>
      </c>
      <c r="I314" s="3" t="s">
        <v>1791</v>
      </c>
      <c r="J314" s="3" t="s">
        <v>19</v>
      </c>
      <c r="K314" s="3" t="s">
        <v>1792</v>
      </c>
      <c r="L314" s="6" t="s">
        <v>1755</v>
      </c>
      <c r="M314" s="6" t="s">
        <v>1190</v>
      </c>
      <c r="N314" s="6" t="s">
        <v>1756</v>
      </c>
      <c r="O314" s="3" t="s">
        <v>21</v>
      </c>
      <c r="P314" s="3" t="s">
        <v>22</v>
      </c>
      <c r="Q314" s="3" t="s">
        <v>23</v>
      </c>
      <c r="R314" s="1" t="s">
        <v>3765</v>
      </c>
      <c r="S314" s="1" t="s">
        <v>36</v>
      </c>
      <c r="T314" s="1" t="s">
        <v>3766</v>
      </c>
      <c r="U314" s="1" t="s">
        <v>24</v>
      </c>
      <c r="V314" s="1" t="s">
        <v>37</v>
      </c>
      <c r="W314" s="1" t="s">
        <v>22</v>
      </c>
      <c r="X314" s="1" t="s">
        <v>3632</v>
      </c>
      <c r="Y314" s="1" t="s">
        <v>3623</v>
      </c>
      <c r="Z314" s="1"/>
    </row>
    <row r="315" spans="1:26" ht="15" customHeight="1" x14ac:dyDescent="0.25">
      <c r="A315" s="1" t="s">
        <v>1467</v>
      </c>
      <c r="B315" s="1" t="s">
        <v>1474</v>
      </c>
      <c r="C315" s="1" t="s">
        <v>1475</v>
      </c>
      <c r="D315" s="1" t="s">
        <v>1476</v>
      </c>
      <c r="E315" s="1" t="s">
        <v>25</v>
      </c>
      <c r="F315" s="1" t="s">
        <v>42</v>
      </c>
      <c r="G315" s="1" t="s">
        <v>1468</v>
      </c>
      <c r="H315" s="1" t="s">
        <v>3407</v>
      </c>
      <c r="I315" s="1" t="s">
        <v>1469</v>
      </c>
      <c r="J315" s="1" t="s">
        <v>19</v>
      </c>
      <c r="K315" s="1" t="s">
        <v>1470</v>
      </c>
      <c r="L315" s="2" t="s">
        <v>1471</v>
      </c>
      <c r="M315" s="2" t="s">
        <v>725</v>
      </c>
      <c r="N315" s="2" t="s">
        <v>24</v>
      </c>
      <c r="O315" s="1" t="s">
        <v>21</v>
      </c>
      <c r="P315" s="1" t="s">
        <v>22</v>
      </c>
      <c r="Q315" s="1" t="s">
        <v>23</v>
      </c>
      <c r="R315" s="1" t="s">
        <v>1472</v>
      </c>
      <c r="S315" s="1" t="s">
        <v>36</v>
      </c>
      <c r="T315" s="1" t="s">
        <v>1473</v>
      </c>
      <c r="U315" s="1" t="s">
        <v>24</v>
      </c>
      <c r="V315" s="1" t="s">
        <v>37</v>
      </c>
      <c r="W315" s="1" t="s">
        <v>729</v>
      </c>
      <c r="X315" s="1" t="s">
        <v>3632</v>
      </c>
      <c r="Y315" s="1" t="s">
        <v>3623</v>
      </c>
      <c r="Z315" s="1"/>
    </row>
    <row r="316" spans="1:26" ht="15" customHeight="1" x14ac:dyDescent="0.25">
      <c r="A316" s="1" t="s">
        <v>1477</v>
      </c>
      <c r="B316" s="1" t="s">
        <v>1474</v>
      </c>
      <c r="C316" s="1" t="s">
        <v>1483</v>
      </c>
      <c r="D316" s="1" t="s">
        <v>1484</v>
      </c>
      <c r="E316" s="1" t="s">
        <v>25</v>
      </c>
      <c r="F316" s="1" t="s">
        <v>42</v>
      </c>
      <c r="G316" s="1" t="s">
        <v>1478</v>
      </c>
      <c r="H316" s="1" t="s">
        <v>3407</v>
      </c>
      <c r="I316" s="1" t="s">
        <v>1479</v>
      </c>
      <c r="J316" s="1" t="s">
        <v>19</v>
      </c>
      <c r="K316" s="1" t="s">
        <v>1480</v>
      </c>
      <c r="L316" s="2" t="s">
        <v>1471</v>
      </c>
      <c r="M316" s="2" t="s">
        <v>725</v>
      </c>
      <c r="N316" s="2" t="s">
        <v>24</v>
      </c>
      <c r="O316" s="1" t="s">
        <v>21</v>
      </c>
      <c r="P316" s="1" t="s">
        <v>22</v>
      </c>
      <c r="Q316" s="1" t="s">
        <v>23</v>
      </c>
      <c r="R316" s="1" t="s">
        <v>1481</v>
      </c>
      <c r="S316" s="1" t="s">
        <v>36</v>
      </c>
      <c r="T316" s="1" t="s">
        <v>1482</v>
      </c>
      <c r="U316" s="1" t="s">
        <v>24</v>
      </c>
      <c r="V316" s="1" t="s">
        <v>37</v>
      </c>
      <c r="W316" s="1" t="s">
        <v>729</v>
      </c>
      <c r="X316" s="1" t="s">
        <v>3632</v>
      </c>
      <c r="Y316" s="1" t="s">
        <v>3623</v>
      </c>
      <c r="Z316" s="1"/>
    </row>
    <row r="317" spans="1:26" ht="15" customHeight="1" x14ac:dyDescent="0.25">
      <c r="A317" s="1" t="s">
        <v>1485</v>
      </c>
      <c r="B317" s="1" t="s">
        <v>1474</v>
      </c>
      <c r="C317" s="1" t="s">
        <v>1491</v>
      </c>
      <c r="D317" s="1" t="s">
        <v>1492</v>
      </c>
      <c r="E317" s="1" t="s">
        <v>25</v>
      </c>
      <c r="F317" s="1" t="s">
        <v>42</v>
      </c>
      <c r="G317" s="1" t="s">
        <v>1486</v>
      </c>
      <c r="H317" s="1" t="s">
        <v>3406</v>
      </c>
      <c r="I317" s="1" t="s">
        <v>1487</v>
      </c>
      <c r="J317" s="1" t="s">
        <v>19</v>
      </c>
      <c r="K317" s="1" t="s">
        <v>1488</v>
      </c>
      <c r="L317" s="2" t="s">
        <v>296</v>
      </c>
      <c r="M317" s="2" t="s">
        <v>725</v>
      </c>
      <c r="N317" s="2" t="s">
        <v>24</v>
      </c>
      <c r="O317" s="1" t="s">
        <v>21</v>
      </c>
      <c r="P317" s="1" t="s">
        <v>22</v>
      </c>
      <c r="Q317" s="1" t="s">
        <v>23</v>
      </c>
      <c r="R317" s="1" t="s">
        <v>1489</v>
      </c>
      <c r="S317" s="1" t="s">
        <v>36</v>
      </c>
      <c r="T317" s="1" t="s">
        <v>1490</v>
      </c>
      <c r="U317" s="1" t="s">
        <v>24</v>
      </c>
      <c r="V317" s="1" t="s">
        <v>37</v>
      </c>
      <c r="W317" s="1" t="s">
        <v>729</v>
      </c>
      <c r="X317" s="1" t="s">
        <v>3632</v>
      </c>
      <c r="Y317" s="1" t="s">
        <v>3623</v>
      </c>
      <c r="Z317" s="1"/>
    </row>
    <row r="318" spans="1:26" ht="15" customHeight="1" x14ac:dyDescent="0.25">
      <c r="A318" s="1" t="s">
        <v>1493</v>
      </c>
      <c r="B318" s="1" t="s">
        <v>1474</v>
      </c>
      <c r="C318" s="1" t="s">
        <v>1491</v>
      </c>
      <c r="D318" s="1" t="s">
        <v>1492</v>
      </c>
      <c r="E318" s="1" t="s">
        <v>25</v>
      </c>
      <c r="F318" s="1" t="s">
        <v>42</v>
      </c>
      <c r="G318" s="1" t="s">
        <v>1494</v>
      </c>
      <c r="H318" s="1" t="s">
        <v>3406</v>
      </c>
      <c r="I318" s="1" t="s">
        <v>1495</v>
      </c>
      <c r="J318" s="1" t="s">
        <v>19</v>
      </c>
      <c r="K318" s="1" t="s">
        <v>1496</v>
      </c>
      <c r="L318" s="2" t="s">
        <v>296</v>
      </c>
      <c r="M318" s="2" t="s">
        <v>725</v>
      </c>
      <c r="N318" s="2" t="s">
        <v>24</v>
      </c>
      <c r="O318" s="1" t="s">
        <v>21</v>
      </c>
      <c r="P318" s="1" t="s">
        <v>22</v>
      </c>
      <c r="Q318" s="1" t="s">
        <v>23</v>
      </c>
      <c r="R318" s="1" t="s">
        <v>1497</v>
      </c>
      <c r="S318" s="1" t="s">
        <v>36</v>
      </c>
      <c r="T318" s="1" t="s">
        <v>1498</v>
      </c>
      <c r="U318" s="1" t="s">
        <v>24</v>
      </c>
      <c r="V318" s="1" t="s">
        <v>37</v>
      </c>
      <c r="W318" s="1" t="s">
        <v>729</v>
      </c>
      <c r="X318" s="1" t="s">
        <v>3632</v>
      </c>
      <c r="Y318" s="1" t="s">
        <v>3623</v>
      </c>
      <c r="Z318" s="1"/>
    </row>
    <row r="319" spans="1:26" ht="15" customHeight="1" x14ac:dyDescent="0.25">
      <c r="A319" s="1" t="s">
        <v>1499</v>
      </c>
      <c r="B319" s="1" t="s">
        <v>1474</v>
      </c>
      <c r="C319" s="1" t="s">
        <v>1491</v>
      </c>
      <c r="D319" s="1" t="s">
        <v>1492</v>
      </c>
      <c r="E319" s="1" t="s">
        <v>25</v>
      </c>
      <c r="F319" s="1" t="s">
        <v>42</v>
      </c>
      <c r="G319" s="1" t="s">
        <v>1500</v>
      </c>
      <c r="H319" s="1" t="s">
        <v>3406</v>
      </c>
      <c r="I319" s="1" t="s">
        <v>1501</v>
      </c>
      <c r="J319" s="1" t="s">
        <v>19</v>
      </c>
      <c r="K319" s="1" t="s">
        <v>1502</v>
      </c>
      <c r="L319" s="2" t="s">
        <v>1503</v>
      </c>
      <c r="M319" s="2" t="s">
        <v>725</v>
      </c>
      <c r="N319" s="2" t="s">
        <v>24</v>
      </c>
      <c r="O319" s="1" t="s">
        <v>21</v>
      </c>
      <c r="P319" s="1" t="s">
        <v>22</v>
      </c>
      <c r="Q319" s="1" t="s">
        <v>23</v>
      </c>
      <c r="R319" s="1" t="s">
        <v>1504</v>
      </c>
      <c r="S319" s="1" t="s">
        <v>36</v>
      </c>
      <c r="T319" s="1" t="s">
        <v>1505</v>
      </c>
      <c r="U319" s="1" t="s">
        <v>24</v>
      </c>
      <c r="V319" s="1" t="s">
        <v>37</v>
      </c>
      <c r="W319" s="1" t="s">
        <v>729</v>
      </c>
      <c r="X319" s="1" t="s">
        <v>3632</v>
      </c>
      <c r="Y319" s="1" t="s">
        <v>3623</v>
      </c>
      <c r="Z319" s="1"/>
    </row>
    <row r="320" spans="1:26" ht="15" customHeight="1" x14ac:dyDescent="0.25">
      <c r="A320" s="1" t="s">
        <v>1506</v>
      </c>
      <c r="B320" s="1" t="s">
        <v>1474</v>
      </c>
      <c r="C320" s="1" t="s">
        <v>1491</v>
      </c>
      <c r="D320" s="1" t="s">
        <v>1492</v>
      </c>
      <c r="E320" s="1" t="s">
        <v>25</v>
      </c>
      <c r="F320" s="1" t="s">
        <v>42</v>
      </c>
      <c r="G320" s="1" t="s">
        <v>1507</v>
      </c>
      <c r="H320" s="1" t="s">
        <v>3406</v>
      </c>
      <c r="I320" s="1" t="s">
        <v>1508</v>
      </c>
      <c r="J320" s="1" t="s">
        <v>19</v>
      </c>
      <c r="K320" s="1" t="s">
        <v>1509</v>
      </c>
      <c r="L320" s="2" t="s">
        <v>1471</v>
      </c>
      <c r="M320" s="2" t="s">
        <v>725</v>
      </c>
      <c r="N320" s="2" t="s">
        <v>24</v>
      </c>
      <c r="O320" s="1" t="s">
        <v>21</v>
      </c>
      <c r="P320" s="1" t="s">
        <v>22</v>
      </c>
      <c r="Q320" s="1" t="s">
        <v>23</v>
      </c>
      <c r="R320" s="1" t="s">
        <v>1510</v>
      </c>
      <c r="S320" s="1" t="s">
        <v>36</v>
      </c>
      <c r="T320" s="1" t="s">
        <v>1511</v>
      </c>
      <c r="U320" s="1" t="s">
        <v>24</v>
      </c>
      <c r="V320" s="1" t="s">
        <v>37</v>
      </c>
      <c r="W320" s="1" t="s">
        <v>729</v>
      </c>
      <c r="X320" s="1" t="s">
        <v>3632</v>
      </c>
      <c r="Y320" s="1" t="s">
        <v>3623</v>
      </c>
      <c r="Z320" s="1"/>
    </row>
    <row r="321" spans="1:26" ht="15" customHeight="1" x14ac:dyDescent="0.25">
      <c r="A321" s="1" t="s">
        <v>1512</v>
      </c>
      <c r="B321" s="1" t="s">
        <v>1474</v>
      </c>
      <c r="C321" s="1" t="s">
        <v>1491</v>
      </c>
      <c r="D321" s="1" t="s">
        <v>1492</v>
      </c>
      <c r="E321" s="1" t="s">
        <v>25</v>
      </c>
      <c r="F321" s="1" t="s">
        <v>42</v>
      </c>
      <c r="G321" s="1" t="s">
        <v>1513</v>
      </c>
      <c r="H321" s="1" t="s">
        <v>3406</v>
      </c>
      <c r="I321" s="1" t="s">
        <v>1514</v>
      </c>
      <c r="J321" s="1" t="s">
        <v>19</v>
      </c>
      <c r="K321" s="1" t="s">
        <v>1515</v>
      </c>
      <c r="L321" s="2" t="s">
        <v>1503</v>
      </c>
      <c r="M321" s="2" t="s">
        <v>725</v>
      </c>
      <c r="N321" s="2" t="s">
        <v>24</v>
      </c>
      <c r="O321" s="1" t="s">
        <v>21</v>
      </c>
      <c r="P321" s="1" t="s">
        <v>22</v>
      </c>
      <c r="Q321" s="1" t="s">
        <v>23</v>
      </c>
      <c r="R321" s="1" t="s">
        <v>1516</v>
      </c>
      <c r="S321" s="1" t="s">
        <v>36</v>
      </c>
      <c r="T321" s="1" t="s">
        <v>1517</v>
      </c>
      <c r="U321" s="1" t="s">
        <v>24</v>
      </c>
      <c r="V321" s="1" t="s">
        <v>37</v>
      </c>
      <c r="W321" s="1" t="s">
        <v>729</v>
      </c>
      <c r="X321" s="1" t="s">
        <v>3632</v>
      </c>
      <c r="Y321" s="1" t="s">
        <v>3623</v>
      </c>
      <c r="Z321" s="1"/>
    </row>
    <row r="322" spans="1:26" ht="15" customHeight="1" x14ac:dyDescent="0.25">
      <c r="A322" s="1" t="s">
        <v>1518</v>
      </c>
      <c r="B322" s="1" t="s">
        <v>1474</v>
      </c>
      <c r="C322" s="1" t="s">
        <v>1491</v>
      </c>
      <c r="D322" s="1" t="s">
        <v>1492</v>
      </c>
      <c r="E322" s="1" t="s">
        <v>25</v>
      </c>
      <c r="F322" s="1" t="s">
        <v>42</v>
      </c>
      <c r="G322" s="1" t="s">
        <v>1519</v>
      </c>
      <c r="H322" s="1" t="s">
        <v>3406</v>
      </c>
      <c r="I322" s="1" t="s">
        <v>1520</v>
      </c>
      <c r="J322" s="1" t="s">
        <v>19</v>
      </c>
      <c r="K322" s="1" t="s">
        <v>1521</v>
      </c>
      <c r="L322" s="2" t="s">
        <v>296</v>
      </c>
      <c r="M322" s="2" t="s">
        <v>725</v>
      </c>
      <c r="N322" s="2" t="s">
        <v>24</v>
      </c>
      <c r="O322" s="1" t="s">
        <v>21</v>
      </c>
      <c r="P322" s="1" t="s">
        <v>22</v>
      </c>
      <c r="Q322" s="1" t="s">
        <v>23</v>
      </c>
      <c r="R322" s="1" t="s">
        <v>1522</v>
      </c>
      <c r="S322" s="1" t="s">
        <v>36</v>
      </c>
      <c r="T322" s="1" t="s">
        <v>1523</v>
      </c>
      <c r="U322" s="1" t="s">
        <v>24</v>
      </c>
      <c r="V322" s="1" t="s">
        <v>37</v>
      </c>
      <c r="W322" s="1" t="s">
        <v>729</v>
      </c>
      <c r="X322" s="1" t="s">
        <v>3632</v>
      </c>
      <c r="Y322" s="1" t="s">
        <v>3623</v>
      </c>
      <c r="Z322" s="1"/>
    </row>
    <row r="323" spans="1:26" ht="15" customHeight="1" x14ac:dyDescent="0.25">
      <c r="A323" s="1" t="s">
        <v>1524</v>
      </c>
      <c r="B323" s="1" t="s">
        <v>1474</v>
      </c>
      <c r="C323" s="1" t="s">
        <v>1475</v>
      </c>
      <c r="D323" s="1" t="s">
        <v>1476</v>
      </c>
      <c r="E323" s="1" t="s">
        <v>25</v>
      </c>
      <c r="F323" s="1" t="s">
        <v>42</v>
      </c>
      <c r="G323" s="1" t="s">
        <v>1525</v>
      </c>
      <c r="H323" s="1" t="s">
        <v>3406</v>
      </c>
      <c r="I323" s="1" t="s">
        <v>1526</v>
      </c>
      <c r="J323" s="1" t="s">
        <v>19</v>
      </c>
      <c r="K323" s="1" t="s">
        <v>1527</v>
      </c>
      <c r="L323" s="2" t="s">
        <v>1471</v>
      </c>
      <c r="M323" s="2" t="s">
        <v>725</v>
      </c>
      <c r="N323" s="2" t="s">
        <v>24</v>
      </c>
      <c r="O323" s="1" t="s">
        <v>21</v>
      </c>
      <c r="P323" s="1" t="s">
        <v>22</v>
      </c>
      <c r="Q323" s="1" t="s">
        <v>23</v>
      </c>
      <c r="R323" s="1" t="s">
        <v>1528</v>
      </c>
      <c r="S323" s="1" t="s">
        <v>36</v>
      </c>
      <c r="T323" s="1" t="s">
        <v>1529</v>
      </c>
      <c r="U323" s="1" t="s">
        <v>24</v>
      </c>
      <c r="V323" s="1" t="s">
        <v>37</v>
      </c>
      <c r="W323" s="1" t="s">
        <v>729</v>
      </c>
      <c r="X323" s="1" t="s">
        <v>3632</v>
      </c>
      <c r="Y323" s="1" t="s">
        <v>3623</v>
      </c>
      <c r="Z323" s="1"/>
    </row>
    <row r="324" spans="1:26" ht="15" customHeight="1" x14ac:dyDescent="0.25">
      <c r="A324" s="1" t="s">
        <v>1530</v>
      </c>
      <c r="B324" s="1" t="s">
        <v>1474</v>
      </c>
      <c r="C324" s="1" t="s">
        <v>1483</v>
      </c>
      <c r="D324" s="1" t="s">
        <v>1484</v>
      </c>
      <c r="E324" s="1" t="s">
        <v>25</v>
      </c>
      <c r="F324" s="1" t="s">
        <v>42</v>
      </c>
      <c r="G324" s="1" t="s">
        <v>1531</v>
      </c>
      <c r="H324" s="1" t="s">
        <v>3406</v>
      </c>
      <c r="I324" s="1" t="s">
        <v>1532</v>
      </c>
      <c r="J324" s="1" t="s">
        <v>19</v>
      </c>
      <c r="K324" s="1" t="s">
        <v>1533</v>
      </c>
      <c r="L324" s="2" t="s">
        <v>1471</v>
      </c>
      <c r="M324" s="2" t="s">
        <v>725</v>
      </c>
      <c r="N324" s="2" t="s">
        <v>24</v>
      </c>
      <c r="O324" s="1" t="s">
        <v>21</v>
      </c>
      <c r="P324" s="1" t="s">
        <v>22</v>
      </c>
      <c r="Q324" s="1" t="s">
        <v>23</v>
      </c>
      <c r="R324" s="1" t="s">
        <v>1534</v>
      </c>
      <c r="S324" s="1" t="s">
        <v>36</v>
      </c>
      <c r="T324" s="1" t="s">
        <v>1535</v>
      </c>
      <c r="U324" s="1" t="s">
        <v>24</v>
      </c>
      <c r="V324" s="1" t="s">
        <v>37</v>
      </c>
      <c r="W324" s="1" t="s">
        <v>729</v>
      </c>
      <c r="X324" s="1" t="s">
        <v>3632</v>
      </c>
      <c r="Y324" s="1" t="s">
        <v>3623</v>
      </c>
      <c r="Z324" s="1"/>
    </row>
    <row r="325" spans="1:26" ht="15" customHeight="1" x14ac:dyDescent="0.25">
      <c r="A325" s="1" t="s">
        <v>1536</v>
      </c>
      <c r="B325" s="1" t="s">
        <v>1474</v>
      </c>
      <c r="C325" s="1" t="s">
        <v>1483</v>
      </c>
      <c r="D325" s="1" t="s">
        <v>1484</v>
      </c>
      <c r="E325" s="1" t="s">
        <v>25</v>
      </c>
      <c r="F325" s="1" t="s">
        <v>42</v>
      </c>
      <c r="G325" s="1" t="s">
        <v>1537</v>
      </c>
      <c r="H325" s="1" t="s">
        <v>3406</v>
      </c>
      <c r="I325" s="1" t="s">
        <v>1538</v>
      </c>
      <c r="J325" s="1" t="s">
        <v>19</v>
      </c>
      <c r="K325" s="1" t="s">
        <v>1539</v>
      </c>
      <c r="L325" s="2" t="s">
        <v>1471</v>
      </c>
      <c r="M325" s="2" t="s">
        <v>725</v>
      </c>
      <c r="N325" s="2" t="s">
        <v>24</v>
      </c>
      <c r="O325" s="1" t="s">
        <v>21</v>
      </c>
      <c r="P325" s="1" t="s">
        <v>22</v>
      </c>
      <c r="Q325" s="1" t="s">
        <v>23</v>
      </c>
      <c r="R325" s="1" t="s">
        <v>1540</v>
      </c>
      <c r="S325" s="1" t="s">
        <v>36</v>
      </c>
      <c r="T325" s="1" t="s">
        <v>1541</v>
      </c>
      <c r="U325" s="1" t="s">
        <v>24</v>
      </c>
      <c r="V325" s="1" t="s">
        <v>37</v>
      </c>
      <c r="W325" s="1" t="s">
        <v>729</v>
      </c>
      <c r="X325" s="1" t="s">
        <v>3632</v>
      </c>
      <c r="Y325" s="1" t="s">
        <v>3623</v>
      </c>
      <c r="Z325" s="1"/>
    </row>
    <row r="326" spans="1:26" ht="15" customHeight="1" x14ac:dyDescent="0.25">
      <c r="A326" s="3" t="s">
        <v>3135</v>
      </c>
      <c r="B326" s="3" t="s">
        <v>1474</v>
      </c>
      <c r="C326" s="3" t="s">
        <v>3223</v>
      </c>
      <c r="D326" s="3" t="s">
        <v>3224</v>
      </c>
      <c r="E326" s="3" t="s">
        <v>3198</v>
      </c>
      <c r="F326" s="3" t="s">
        <v>42</v>
      </c>
      <c r="G326" s="3" t="s">
        <v>3353</v>
      </c>
      <c r="H326" s="1" t="s">
        <v>3406</v>
      </c>
      <c r="I326" s="3" t="s">
        <v>3470</v>
      </c>
      <c r="J326" s="3" t="s">
        <v>19</v>
      </c>
      <c r="K326" s="3" t="s">
        <v>3471</v>
      </c>
      <c r="L326" s="6" t="s">
        <v>3861</v>
      </c>
      <c r="M326" s="6" t="s">
        <v>725</v>
      </c>
      <c r="N326" s="6" t="s">
        <v>3472</v>
      </c>
      <c r="O326" s="3" t="s">
        <v>21</v>
      </c>
      <c r="P326" s="3" t="s">
        <v>22</v>
      </c>
      <c r="Q326" s="3" t="s">
        <v>23</v>
      </c>
      <c r="R326" s="1" t="s">
        <v>3727</v>
      </c>
      <c r="S326" s="1" t="s">
        <v>36</v>
      </c>
      <c r="T326" s="1" t="s">
        <v>3728</v>
      </c>
      <c r="U326" s="1" t="s">
        <v>24</v>
      </c>
      <c r="V326" s="1" t="s">
        <v>37</v>
      </c>
      <c r="W326" s="1" t="s">
        <v>64</v>
      </c>
      <c r="X326" s="1" t="s">
        <v>3632</v>
      </c>
      <c r="Y326" s="1" t="s">
        <v>3623</v>
      </c>
      <c r="Z326" s="1"/>
    </row>
    <row r="327" spans="1:26" ht="15" customHeight="1" x14ac:dyDescent="0.25">
      <c r="A327" s="3" t="s">
        <v>3136</v>
      </c>
      <c r="B327" s="3" t="s">
        <v>1474</v>
      </c>
      <c r="C327" s="3" t="s">
        <v>3223</v>
      </c>
      <c r="D327" s="3" t="s">
        <v>3224</v>
      </c>
      <c r="E327" s="3" t="s">
        <v>3198</v>
      </c>
      <c r="F327" s="3" t="s">
        <v>42</v>
      </c>
      <c r="G327" s="3" t="s">
        <v>3354</v>
      </c>
      <c r="H327" s="1" t="s">
        <v>3406</v>
      </c>
      <c r="I327" s="3" t="s">
        <v>3473</v>
      </c>
      <c r="J327" s="3" t="s">
        <v>19</v>
      </c>
      <c r="K327" s="3" t="s">
        <v>3474</v>
      </c>
      <c r="L327" s="6" t="s">
        <v>3861</v>
      </c>
      <c r="M327" s="6" t="s">
        <v>725</v>
      </c>
      <c r="N327" s="6" t="s">
        <v>3472</v>
      </c>
      <c r="O327" s="3" t="s">
        <v>21</v>
      </c>
      <c r="P327" s="3" t="s">
        <v>22</v>
      </c>
      <c r="Q327" s="3" t="s">
        <v>23</v>
      </c>
      <c r="R327" s="1" t="s">
        <v>3729</v>
      </c>
      <c r="S327" s="1" t="s">
        <v>36</v>
      </c>
      <c r="T327" s="1" t="s">
        <v>3730</v>
      </c>
      <c r="U327" s="1" t="s">
        <v>24</v>
      </c>
      <c r="V327" s="1" t="s">
        <v>37</v>
      </c>
      <c r="W327" s="1" t="s">
        <v>64</v>
      </c>
      <c r="X327" s="1" t="s">
        <v>3632</v>
      </c>
      <c r="Y327" s="1" t="s">
        <v>3628</v>
      </c>
      <c r="Z327" s="1"/>
    </row>
    <row r="328" spans="1:26" ht="15" customHeight="1" x14ac:dyDescent="0.25">
      <c r="A328" s="3" t="s">
        <v>3137</v>
      </c>
      <c r="B328" s="3" t="s">
        <v>1474</v>
      </c>
      <c r="C328" s="3" t="s">
        <v>3223</v>
      </c>
      <c r="D328" s="3" t="s">
        <v>3224</v>
      </c>
      <c r="E328" s="3" t="s">
        <v>3198</v>
      </c>
      <c r="F328" s="3" t="s">
        <v>42</v>
      </c>
      <c r="G328" s="3" t="s">
        <v>3355</v>
      </c>
      <c r="H328" s="1" t="s">
        <v>3406</v>
      </c>
      <c r="I328" s="3" t="s">
        <v>3475</v>
      </c>
      <c r="J328" s="3" t="s">
        <v>19</v>
      </c>
      <c r="K328" s="3" t="s">
        <v>3476</v>
      </c>
      <c r="L328" s="6" t="s">
        <v>3861</v>
      </c>
      <c r="M328" s="6" t="s">
        <v>725</v>
      </c>
      <c r="N328" s="6" t="s">
        <v>3472</v>
      </c>
      <c r="O328" s="3" t="s">
        <v>21</v>
      </c>
      <c r="P328" s="3" t="s">
        <v>22</v>
      </c>
      <c r="Q328" s="3" t="s">
        <v>23</v>
      </c>
      <c r="R328" s="1" t="s">
        <v>3731</v>
      </c>
      <c r="S328" s="1" t="s">
        <v>36</v>
      </c>
      <c r="T328" s="1" t="s">
        <v>3732</v>
      </c>
      <c r="U328" s="1" t="s">
        <v>24</v>
      </c>
      <c r="V328" s="1" t="s">
        <v>37</v>
      </c>
      <c r="W328" s="1" t="s">
        <v>64</v>
      </c>
      <c r="X328" s="1" t="s">
        <v>3632</v>
      </c>
      <c r="Y328" s="1" t="s">
        <v>3623</v>
      </c>
      <c r="Z328" s="1"/>
    </row>
    <row r="329" spans="1:26" ht="15" customHeight="1" x14ac:dyDescent="0.25">
      <c r="A329" s="1" t="s">
        <v>269</v>
      </c>
      <c r="B329" s="1" t="s">
        <v>279</v>
      </c>
      <c r="C329" s="1" t="s">
        <v>280</v>
      </c>
      <c r="D329" s="1" t="s">
        <v>281</v>
      </c>
      <c r="E329" s="1" t="s">
        <v>25</v>
      </c>
      <c r="F329" s="1" t="s">
        <v>42</v>
      </c>
      <c r="G329" s="1" t="s">
        <v>270</v>
      </c>
      <c r="H329" s="1" t="s">
        <v>3407</v>
      </c>
      <c r="I329" s="1" t="s">
        <v>271</v>
      </c>
      <c r="J329" s="1" t="s">
        <v>19</v>
      </c>
      <c r="K329" s="1" t="s">
        <v>272</v>
      </c>
      <c r="L329" s="2" t="s">
        <v>273</v>
      </c>
      <c r="M329" s="2" t="s">
        <v>274</v>
      </c>
      <c r="N329" s="2" t="s">
        <v>275</v>
      </c>
      <c r="O329" s="1" t="s">
        <v>21</v>
      </c>
      <c r="P329" s="1" t="s">
        <v>22</v>
      </c>
      <c r="Q329" s="1" t="s">
        <v>23</v>
      </c>
      <c r="R329" t="s">
        <v>276</v>
      </c>
      <c r="S329" s="1" t="s">
        <v>36</v>
      </c>
      <c r="T329" s="1" t="s">
        <v>277</v>
      </c>
      <c r="U329" s="1"/>
      <c r="V329" s="1" t="s">
        <v>37</v>
      </c>
      <c r="W329" s="1" t="s">
        <v>278</v>
      </c>
      <c r="X329" s="1" t="s">
        <v>3623</v>
      </c>
      <c r="Y329" s="1" t="s">
        <v>3628</v>
      </c>
      <c r="Z329" s="1"/>
    </row>
    <row r="330" spans="1:26" ht="15" customHeight="1" x14ac:dyDescent="0.25">
      <c r="A330" s="1" t="s">
        <v>282</v>
      </c>
      <c r="B330" s="1" t="s">
        <v>279</v>
      </c>
      <c r="C330" s="1" t="s">
        <v>290</v>
      </c>
      <c r="D330" s="1" t="s">
        <v>291</v>
      </c>
      <c r="E330" s="1" t="s">
        <v>25</v>
      </c>
      <c r="F330" s="1" t="s">
        <v>42</v>
      </c>
      <c r="G330" s="1" t="s">
        <v>283</v>
      </c>
      <c r="H330" s="1" t="s">
        <v>3407</v>
      </c>
      <c r="I330" s="1" t="s">
        <v>284</v>
      </c>
      <c r="J330" s="1" t="s">
        <v>19</v>
      </c>
      <c r="K330" s="1" t="s">
        <v>285</v>
      </c>
      <c r="L330" s="2" t="s">
        <v>286</v>
      </c>
      <c r="M330" s="2" t="s">
        <v>274</v>
      </c>
      <c r="N330" s="2" t="s">
        <v>287</v>
      </c>
      <c r="O330" s="1" t="s">
        <v>21</v>
      </c>
      <c r="P330" s="1" t="s">
        <v>22</v>
      </c>
      <c r="Q330" s="1" t="s">
        <v>23</v>
      </c>
      <c r="R330" s="1" t="s">
        <v>288</v>
      </c>
      <c r="S330" s="1" t="s">
        <v>36</v>
      </c>
      <c r="T330" s="1" t="s">
        <v>289</v>
      </c>
      <c r="U330" s="1"/>
      <c r="V330" s="1" t="s">
        <v>37</v>
      </c>
      <c r="W330" s="1" t="s">
        <v>278</v>
      </c>
      <c r="X330" s="1" t="s">
        <v>3623</v>
      </c>
      <c r="Y330" s="1" t="s">
        <v>3623</v>
      </c>
      <c r="Z330" s="1"/>
    </row>
    <row r="331" spans="1:26" ht="15" customHeight="1" x14ac:dyDescent="0.25">
      <c r="A331" s="1" t="s">
        <v>292</v>
      </c>
      <c r="B331" s="1" t="s">
        <v>279</v>
      </c>
      <c r="C331" s="1" t="s">
        <v>300</v>
      </c>
      <c r="D331" s="1" t="s">
        <v>301</v>
      </c>
      <c r="E331" s="1" t="s">
        <v>25</v>
      </c>
      <c r="F331" s="1" t="s">
        <v>42</v>
      </c>
      <c r="G331" s="1" t="s">
        <v>293</v>
      </c>
      <c r="H331" s="1" t="s">
        <v>3407</v>
      </c>
      <c r="I331" s="1" t="s">
        <v>294</v>
      </c>
      <c r="J331" s="1" t="s">
        <v>19</v>
      </c>
      <c r="K331" s="1" t="s">
        <v>295</v>
      </c>
      <c r="L331" s="2" t="s">
        <v>296</v>
      </c>
      <c r="M331" s="2" t="s">
        <v>274</v>
      </c>
      <c r="N331" s="2" t="s">
        <v>275</v>
      </c>
      <c r="O331" s="1" t="s">
        <v>297</v>
      </c>
      <c r="P331" s="1" t="s">
        <v>119</v>
      </c>
      <c r="Q331" s="1" t="s">
        <v>23</v>
      </c>
      <c r="R331" s="1" t="s">
        <v>298</v>
      </c>
      <c r="S331" s="1" t="s">
        <v>36</v>
      </c>
      <c r="T331" s="1" t="s">
        <v>299</v>
      </c>
      <c r="U331" s="1"/>
      <c r="V331" s="1" t="s">
        <v>37</v>
      </c>
      <c r="W331" s="1" t="s">
        <v>278</v>
      </c>
      <c r="X331" s="1" t="s">
        <v>3623</v>
      </c>
      <c r="Y331" s="1" t="s">
        <v>3623</v>
      </c>
      <c r="Z331" s="1"/>
    </row>
    <row r="332" spans="1:26" ht="15" customHeight="1" x14ac:dyDescent="0.25">
      <c r="A332" s="1" t="s">
        <v>302</v>
      </c>
      <c r="B332" s="1" t="s">
        <v>279</v>
      </c>
      <c r="C332" s="1" t="s">
        <v>310</v>
      </c>
      <c r="D332" s="1" t="s">
        <v>311</v>
      </c>
      <c r="E332" s="1" t="s">
        <v>25</v>
      </c>
      <c r="F332" s="1" t="s">
        <v>42</v>
      </c>
      <c r="G332" s="1" t="s">
        <v>303</v>
      </c>
      <c r="H332" s="1" t="s">
        <v>3407</v>
      </c>
      <c r="I332" s="1" t="s">
        <v>304</v>
      </c>
      <c r="J332" s="1" t="s">
        <v>19</v>
      </c>
      <c r="K332" s="1" t="s">
        <v>305</v>
      </c>
      <c r="L332" s="2" t="s">
        <v>306</v>
      </c>
      <c r="M332" s="2" t="s">
        <v>274</v>
      </c>
      <c r="N332" s="2" t="s">
        <v>307</v>
      </c>
      <c r="O332" s="1" t="s">
        <v>118</v>
      </c>
      <c r="P332" s="1" t="s">
        <v>119</v>
      </c>
      <c r="Q332" s="1" t="s">
        <v>23</v>
      </c>
      <c r="R332" s="1" t="s">
        <v>308</v>
      </c>
      <c r="S332" s="1" t="s">
        <v>36</v>
      </c>
      <c r="T332" s="1" t="s">
        <v>309</v>
      </c>
      <c r="U332" s="1"/>
      <c r="V332" s="1" t="s">
        <v>37</v>
      </c>
      <c r="W332" s="1" t="s">
        <v>278</v>
      </c>
      <c r="X332" s="1" t="s">
        <v>3623</v>
      </c>
      <c r="Y332" s="1" t="s">
        <v>3669</v>
      </c>
      <c r="Z332" s="4" t="s">
        <v>3893</v>
      </c>
    </row>
    <row r="333" spans="1:26" ht="15" customHeight="1" x14ac:dyDescent="0.25">
      <c r="A333" s="1" t="s">
        <v>312</v>
      </c>
      <c r="B333" s="1" t="s">
        <v>279</v>
      </c>
      <c r="C333" s="1" t="s">
        <v>321</v>
      </c>
      <c r="D333" s="1" t="s">
        <v>322</v>
      </c>
      <c r="E333" s="1" t="s">
        <v>25</v>
      </c>
      <c r="F333" s="1" t="s">
        <v>42</v>
      </c>
      <c r="G333" s="1" t="s">
        <v>313</v>
      </c>
      <c r="H333" s="1" t="s">
        <v>3405</v>
      </c>
      <c r="I333" s="1" t="s">
        <v>314</v>
      </c>
      <c r="J333" s="1" t="s">
        <v>19</v>
      </c>
      <c r="K333" s="1" t="s">
        <v>315</v>
      </c>
      <c r="L333" s="2" t="s">
        <v>316</v>
      </c>
      <c r="M333" s="2" t="s">
        <v>274</v>
      </c>
      <c r="N333" s="2" t="s">
        <v>317</v>
      </c>
      <c r="O333" s="1" t="s">
        <v>318</v>
      </c>
      <c r="P333" s="1" t="s">
        <v>119</v>
      </c>
      <c r="Q333" s="1" t="s">
        <v>23</v>
      </c>
      <c r="R333" s="1" t="s">
        <v>319</v>
      </c>
      <c r="S333" s="1" t="s">
        <v>36</v>
      </c>
      <c r="T333" s="1" t="s">
        <v>320</v>
      </c>
      <c r="U333" s="1"/>
      <c r="V333" s="1" t="s">
        <v>37</v>
      </c>
      <c r="W333" s="1" t="s">
        <v>278</v>
      </c>
      <c r="X333" s="1" t="s">
        <v>3623</v>
      </c>
      <c r="Y333" s="1" t="s">
        <v>3623</v>
      </c>
      <c r="Z333" s="1"/>
    </row>
    <row r="334" spans="1:26" ht="15" customHeight="1" x14ac:dyDescent="0.25">
      <c r="A334" s="1" t="s">
        <v>323</v>
      </c>
      <c r="B334" s="1" t="s">
        <v>279</v>
      </c>
      <c r="C334" s="1" t="s">
        <v>329</v>
      </c>
      <c r="D334" s="1" t="s">
        <v>330</v>
      </c>
      <c r="E334" s="1" t="s">
        <v>25</v>
      </c>
      <c r="F334" s="1" t="s">
        <v>42</v>
      </c>
      <c r="G334" s="1" t="s">
        <v>324</v>
      </c>
      <c r="H334" s="1" t="s">
        <v>3405</v>
      </c>
      <c r="I334" s="1" t="s">
        <v>325</v>
      </c>
      <c r="J334" s="1" t="s">
        <v>19</v>
      </c>
      <c r="K334" s="1" t="s">
        <v>326</v>
      </c>
      <c r="L334" s="2" t="s">
        <v>316</v>
      </c>
      <c r="M334" s="2" t="s">
        <v>274</v>
      </c>
      <c r="N334" s="2" t="s">
        <v>317</v>
      </c>
      <c r="O334" s="1" t="s">
        <v>21</v>
      </c>
      <c r="P334" s="1" t="s">
        <v>119</v>
      </c>
      <c r="Q334" s="1" t="s">
        <v>23</v>
      </c>
      <c r="R334" s="1" t="s">
        <v>327</v>
      </c>
      <c r="S334" s="1" t="s">
        <v>36</v>
      </c>
      <c r="T334" s="1" t="s">
        <v>328</v>
      </c>
      <c r="U334" s="1"/>
      <c r="V334" s="1" t="s">
        <v>37</v>
      </c>
      <c r="W334" s="1" t="s">
        <v>278</v>
      </c>
      <c r="X334" s="1" t="s">
        <v>3623</v>
      </c>
      <c r="Y334" s="1" t="s">
        <v>3623</v>
      </c>
      <c r="Z334" s="1"/>
    </row>
    <row r="335" spans="1:26" ht="15" customHeight="1" x14ac:dyDescent="0.25">
      <c r="A335" s="1" t="s">
        <v>331</v>
      </c>
      <c r="B335" s="1" t="s">
        <v>279</v>
      </c>
      <c r="C335" s="1" t="s">
        <v>280</v>
      </c>
      <c r="D335" s="1" t="s">
        <v>281</v>
      </c>
      <c r="E335" s="1" t="s">
        <v>25</v>
      </c>
      <c r="F335" s="1" t="s">
        <v>42</v>
      </c>
      <c r="G335" s="1" t="s">
        <v>332</v>
      </c>
      <c r="H335" s="1" t="s">
        <v>3405</v>
      </c>
      <c r="I335" s="1" t="s">
        <v>333</v>
      </c>
      <c r="J335" s="1" t="s">
        <v>19</v>
      </c>
      <c r="K335" s="1" t="s">
        <v>334</v>
      </c>
      <c r="L335" s="2" t="s">
        <v>273</v>
      </c>
      <c r="M335" s="2" t="s">
        <v>274</v>
      </c>
      <c r="N335" s="2" t="s">
        <v>275</v>
      </c>
      <c r="O335" s="1" t="s">
        <v>21</v>
      </c>
      <c r="P335" s="1" t="s">
        <v>22</v>
      </c>
      <c r="Q335" s="1" t="s">
        <v>23</v>
      </c>
      <c r="R335" s="1" t="s">
        <v>335</v>
      </c>
      <c r="S335" s="1" t="s">
        <v>36</v>
      </c>
      <c r="T335" s="1" t="s">
        <v>336</v>
      </c>
      <c r="U335" s="1"/>
      <c r="V335" s="1" t="s">
        <v>37</v>
      </c>
      <c r="W335" s="1" t="s">
        <v>278</v>
      </c>
      <c r="X335" s="1" t="s">
        <v>3623</v>
      </c>
      <c r="Y335" s="1" t="s">
        <v>3623</v>
      </c>
      <c r="Z335" s="1"/>
    </row>
    <row r="336" spans="1:26" ht="15" customHeight="1" x14ac:dyDescent="0.25">
      <c r="A336" s="1" t="s">
        <v>337</v>
      </c>
      <c r="B336" s="1" t="s">
        <v>279</v>
      </c>
      <c r="C336" s="1" t="s">
        <v>290</v>
      </c>
      <c r="D336" s="1" t="s">
        <v>291</v>
      </c>
      <c r="E336" s="1" t="s">
        <v>25</v>
      </c>
      <c r="F336" s="1" t="s">
        <v>42</v>
      </c>
      <c r="G336" s="1" t="s">
        <v>338</v>
      </c>
      <c r="H336" s="1" t="s">
        <v>3405</v>
      </c>
      <c r="I336" s="1" t="s">
        <v>339</v>
      </c>
      <c r="J336" s="1" t="s">
        <v>19</v>
      </c>
      <c r="K336" s="1" t="s">
        <v>340</v>
      </c>
      <c r="L336" s="2" t="s">
        <v>286</v>
      </c>
      <c r="M336" s="2" t="s">
        <v>274</v>
      </c>
      <c r="N336" s="2" t="s">
        <v>287</v>
      </c>
      <c r="O336" s="1" t="s">
        <v>21</v>
      </c>
      <c r="P336" s="1" t="s">
        <v>119</v>
      </c>
      <c r="Q336" s="1" t="s">
        <v>23</v>
      </c>
      <c r="R336" s="1" t="s">
        <v>341</v>
      </c>
      <c r="S336" s="1" t="s">
        <v>36</v>
      </c>
      <c r="T336" s="1" t="s">
        <v>342</v>
      </c>
      <c r="U336" s="1"/>
      <c r="V336" s="1" t="s">
        <v>37</v>
      </c>
      <c r="W336" s="1" t="s">
        <v>278</v>
      </c>
      <c r="X336" s="1" t="s">
        <v>3623</v>
      </c>
      <c r="Y336" s="1" t="s">
        <v>3648</v>
      </c>
      <c r="Z336" s="1"/>
    </row>
    <row r="337" spans="1:26" ht="15" customHeight="1" x14ac:dyDescent="0.25">
      <c r="A337" s="1" t="s">
        <v>343</v>
      </c>
      <c r="B337" s="1" t="s">
        <v>279</v>
      </c>
      <c r="C337" s="1" t="s">
        <v>290</v>
      </c>
      <c r="D337" s="1" t="s">
        <v>291</v>
      </c>
      <c r="E337" s="1" t="s">
        <v>25</v>
      </c>
      <c r="F337" s="1" t="s">
        <v>42</v>
      </c>
      <c r="G337" s="1" t="s">
        <v>344</v>
      </c>
      <c r="H337" s="1" t="s">
        <v>3405</v>
      </c>
      <c r="I337" s="1" t="s">
        <v>345</v>
      </c>
      <c r="J337" s="1" t="s">
        <v>19</v>
      </c>
      <c r="K337" s="1" t="s">
        <v>346</v>
      </c>
      <c r="L337" s="2" t="s">
        <v>286</v>
      </c>
      <c r="M337" s="2" t="s">
        <v>274</v>
      </c>
      <c r="N337" s="2" t="s">
        <v>287</v>
      </c>
      <c r="O337" s="1" t="s">
        <v>297</v>
      </c>
      <c r="P337" s="1" t="s">
        <v>119</v>
      </c>
      <c r="Q337" s="1" t="s">
        <v>23</v>
      </c>
      <c r="R337" s="1" t="s">
        <v>347</v>
      </c>
      <c r="S337" s="1" t="s">
        <v>36</v>
      </c>
      <c r="T337" s="1" t="s">
        <v>348</v>
      </c>
      <c r="U337" s="1"/>
      <c r="V337" s="1" t="s">
        <v>37</v>
      </c>
      <c r="W337" s="1" t="s">
        <v>278</v>
      </c>
      <c r="X337" s="1" t="s">
        <v>3623</v>
      </c>
      <c r="Y337" s="1" t="s">
        <v>3623</v>
      </c>
      <c r="Z337" s="1"/>
    </row>
    <row r="338" spans="1:26" ht="15" customHeight="1" x14ac:dyDescent="0.25">
      <c r="A338" s="1" t="s">
        <v>349</v>
      </c>
      <c r="B338" s="1" t="s">
        <v>279</v>
      </c>
      <c r="C338" s="1" t="s">
        <v>329</v>
      </c>
      <c r="D338" s="1" t="s">
        <v>330</v>
      </c>
      <c r="E338" s="1" t="s">
        <v>25</v>
      </c>
      <c r="F338" s="1" t="s">
        <v>42</v>
      </c>
      <c r="G338" s="1" t="s">
        <v>350</v>
      </c>
      <c r="H338" s="1" t="s">
        <v>3406</v>
      </c>
      <c r="I338" s="1" t="s">
        <v>351</v>
      </c>
      <c r="J338" s="1" t="s">
        <v>19</v>
      </c>
      <c r="K338" s="1" t="s">
        <v>326</v>
      </c>
      <c r="L338" s="2" t="s">
        <v>316</v>
      </c>
      <c r="M338" s="2" t="s">
        <v>274</v>
      </c>
      <c r="N338" s="2" t="s">
        <v>317</v>
      </c>
      <c r="O338" s="1" t="s">
        <v>21</v>
      </c>
      <c r="P338" s="1" t="s">
        <v>119</v>
      </c>
      <c r="Q338" s="1" t="s">
        <v>23</v>
      </c>
      <c r="R338" s="1" t="s">
        <v>319</v>
      </c>
      <c r="S338" s="1" t="s">
        <v>36</v>
      </c>
      <c r="T338" s="1" t="s">
        <v>352</v>
      </c>
      <c r="U338" s="1"/>
      <c r="V338" s="1" t="s">
        <v>37</v>
      </c>
      <c r="W338" s="1" t="s">
        <v>278</v>
      </c>
      <c r="X338" s="1" t="s">
        <v>3623</v>
      </c>
      <c r="Y338" s="1" t="s">
        <v>3623</v>
      </c>
      <c r="Z338" s="1"/>
    </row>
    <row r="339" spans="1:26" ht="15" customHeight="1" x14ac:dyDescent="0.25">
      <c r="A339" s="1" t="s">
        <v>353</v>
      </c>
      <c r="B339" s="1" t="s">
        <v>279</v>
      </c>
      <c r="C339" s="1" t="s">
        <v>300</v>
      </c>
      <c r="D339" s="1" t="s">
        <v>301</v>
      </c>
      <c r="E339" s="1" t="s">
        <v>25</v>
      </c>
      <c r="F339" s="1" t="s">
        <v>42</v>
      </c>
      <c r="G339" s="1" t="s">
        <v>354</v>
      </c>
      <c r="H339" s="1" t="s">
        <v>3406</v>
      </c>
      <c r="I339" s="1" t="s">
        <v>355</v>
      </c>
      <c r="J339" s="1" t="s">
        <v>19</v>
      </c>
      <c r="K339" s="1" t="s">
        <v>356</v>
      </c>
      <c r="L339" s="2" t="s">
        <v>273</v>
      </c>
      <c r="M339" s="2" t="s">
        <v>274</v>
      </c>
      <c r="N339" s="2" t="s">
        <v>275</v>
      </c>
      <c r="O339" s="1" t="s">
        <v>21</v>
      </c>
      <c r="P339" s="1" t="s">
        <v>22</v>
      </c>
      <c r="Q339" s="1" t="s">
        <v>23</v>
      </c>
      <c r="R339" s="1" t="s">
        <v>357</v>
      </c>
      <c r="S339" s="1" t="s">
        <v>36</v>
      </c>
      <c r="T339" s="1" t="s">
        <v>358</v>
      </c>
      <c r="U339" s="1"/>
      <c r="V339" s="1" t="s">
        <v>37</v>
      </c>
      <c r="W339" s="1" t="s">
        <v>278</v>
      </c>
      <c r="X339" s="1" t="s">
        <v>3623</v>
      </c>
      <c r="Y339" s="1" t="s">
        <v>3623</v>
      </c>
      <c r="Z339" s="1"/>
    </row>
    <row r="340" spans="1:26" ht="15" customHeight="1" x14ac:dyDescent="0.25">
      <c r="A340" s="1" t="s">
        <v>359</v>
      </c>
      <c r="B340" s="1" t="s">
        <v>279</v>
      </c>
      <c r="C340" s="1" t="s">
        <v>300</v>
      </c>
      <c r="D340" s="1" t="s">
        <v>301</v>
      </c>
      <c r="E340" s="1" t="s">
        <v>25</v>
      </c>
      <c r="F340" s="1" t="s">
        <v>42</v>
      </c>
      <c r="G340" s="1" t="s">
        <v>360</v>
      </c>
      <c r="H340" s="1" t="s">
        <v>3406</v>
      </c>
      <c r="I340" s="1" t="s">
        <v>361</v>
      </c>
      <c r="J340" s="1" t="s">
        <v>19</v>
      </c>
      <c r="K340" s="1" t="s">
        <v>362</v>
      </c>
      <c r="L340" s="2" t="s">
        <v>296</v>
      </c>
      <c r="M340" s="2" t="s">
        <v>274</v>
      </c>
      <c r="N340" s="2" t="s">
        <v>275</v>
      </c>
      <c r="O340" s="1" t="s">
        <v>21</v>
      </c>
      <c r="P340" s="1" t="s">
        <v>22</v>
      </c>
      <c r="Q340" s="1" t="s">
        <v>23</v>
      </c>
      <c r="R340" s="1" t="s">
        <v>363</v>
      </c>
      <c r="S340" s="1" t="s">
        <v>36</v>
      </c>
      <c r="T340" s="1" t="s">
        <v>364</v>
      </c>
      <c r="U340" s="1"/>
      <c r="V340" s="1" t="s">
        <v>37</v>
      </c>
      <c r="W340" s="1" t="s">
        <v>278</v>
      </c>
      <c r="X340" s="1" t="s">
        <v>3623</v>
      </c>
      <c r="Y340" s="1" t="s">
        <v>3623</v>
      </c>
      <c r="Z340" s="1"/>
    </row>
    <row r="341" spans="1:26" ht="15" customHeight="1" x14ac:dyDescent="0.25">
      <c r="A341" s="1" t="s">
        <v>365</v>
      </c>
      <c r="B341" s="1" t="s">
        <v>279</v>
      </c>
      <c r="C341" s="1" t="s">
        <v>290</v>
      </c>
      <c r="D341" s="1" t="s">
        <v>291</v>
      </c>
      <c r="E341" s="1" t="s">
        <v>25</v>
      </c>
      <c r="F341" s="1" t="s">
        <v>42</v>
      </c>
      <c r="G341" s="1" t="s">
        <v>366</v>
      </c>
      <c r="H341" s="1" t="s">
        <v>3406</v>
      </c>
      <c r="I341" s="1" t="s">
        <v>367</v>
      </c>
      <c r="J341" s="1" t="s">
        <v>19</v>
      </c>
      <c r="K341" s="1" t="s">
        <v>368</v>
      </c>
      <c r="L341" s="2" t="s">
        <v>286</v>
      </c>
      <c r="M341" s="2" t="s">
        <v>274</v>
      </c>
      <c r="N341" s="2" t="s">
        <v>287</v>
      </c>
      <c r="O341" s="1" t="s">
        <v>21</v>
      </c>
      <c r="P341" s="1" t="s">
        <v>22</v>
      </c>
      <c r="Q341" s="1" t="s">
        <v>23</v>
      </c>
      <c r="R341" s="1" t="s">
        <v>369</v>
      </c>
      <c r="S341" s="1" t="s">
        <v>36</v>
      </c>
      <c r="T341" s="1" t="s">
        <v>370</v>
      </c>
      <c r="U341" s="1"/>
      <c r="V341" s="1" t="s">
        <v>37</v>
      </c>
      <c r="W341" s="1" t="s">
        <v>278</v>
      </c>
      <c r="X341" s="1" t="s">
        <v>3623</v>
      </c>
      <c r="Y341" s="1" t="s">
        <v>3623</v>
      </c>
      <c r="Z341" s="1"/>
    </row>
    <row r="342" spans="1:26" ht="15" customHeight="1" x14ac:dyDescent="0.25">
      <c r="A342" s="1" t="s">
        <v>371</v>
      </c>
      <c r="B342" s="1" t="s">
        <v>279</v>
      </c>
      <c r="C342" s="1" t="s">
        <v>290</v>
      </c>
      <c r="D342" s="1" t="s">
        <v>291</v>
      </c>
      <c r="E342" s="1" t="s">
        <v>25</v>
      </c>
      <c r="F342" s="1" t="s">
        <v>42</v>
      </c>
      <c r="G342" s="1" t="s">
        <v>372</v>
      </c>
      <c r="H342" s="1" t="s">
        <v>3406</v>
      </c>
      <c r="I342" s="1" t="s">
        <v>373</v>
      </c>
      <c r="J342" s="1" t="s">
        <v>19</v>
      </c>
      <c r="K342" s="1" t="s">
        <v>374</v>
      </c>
      <c r="L342" s="2" t="s">
        <v>286</v>
      </c>
      <c r="M342" s="2" t="s">
        <v>274</v>
      </c>
      <c r="N342" s="2" t="s">
        <v>287</v>
      </c>
      <c r="O342" s="1" t="s">
        <v>297</v>
      </c>
      <c r="P342" s="1" t="s">
        <v>119</v>
      </c>
      <c r="Q342" s="1" t="s">
        <v>23</v>
      </c>
      <c r="R342" s="1" t="s">
        <v>375</v>
      </c>
      <c r="S342" s="1" t="s">
        <v>36</v>
      </c>
      <c r="T342" s="1" t="s">
        <v>376</v>
      </c>
      <c r="U342" s="1"/>
      <c r="V342" s="1" t="s">
        <v>37</v>
      </c>
      <c r="W342" s="1" t="s">
        <v>278</v>
      </c>
      <c r="X342" s="1" t="s">
        <v>3623</v>
      </c>
      <c r="Y342" s="1" t="s">
        <v>3623</v>
      </c>
      <c r="Z342" s="1"/>
    </row>
    <row r="343" spans="1:26" ht="15" customHeight="1" x14ac:dyDescent="0.25">
      <c r="A343" s="1" t="s">
        <v>377</v>
      </c>
      <c r="B343" s="1" t="s">
        <v>279</v>
      </c>
      <c r="C343" s="1" t="s">
        <v>310</v>
      </c>
      <c r="D343" s="1" t="s">
        <v>311</v>
      </c>
      <c r="E343" s="1" t="s">
        <v>25</v>
      </c>
      <c r="F343" s="1" t="s">
        <v>42</v>
      </c>
      <c r="G343" s="1" t="s">
        <v>378</v>
      </c>
      <c r="H343" s="1" t="s">
        <v>3406</v>
      </c>
      <c r="I343" s="1" t="s">
        <v>379</v>
      </c>
      <c r="J343" s="1" t="s">
        <v>19</v>
      </c>
      <c r="K343" s="1" t="s">
        <v>380</v>
      </c>
      <c r="L343" s="2" t="s">
        <v>381</v>
      </c>
      <c r="M343" s="2" t="s">
        <v>274</v>
      </c>
      <c r="N343" s="2" t="s">
        <v>307</v>
      </c>
      <c r="O343" s="1" t="s">
        <v>118</v>
      </c>
      <c r="P343" s="1" t="s">
        <v>119</v>
      </c>
      <c r="Q343" s="1" t="s">
        <v>23</v>
      </c>
      <c r="R343" s="1" t="s">
        <v>382</v>
      </c>
      <c r="S343" s="1" t="s">
        <v>36</v>
      </c>
      <c r="T343" t="s">
        <v>4606</v>
      </c>
      <c r="U343" s="1" t="s">
        <v>24</v>
      </c>
      <c r="V343" s="1" t="s">
        <v>37</v>
      </c>
      <c r="W343" s="1" t="s">
        <v>278</v>
      </c>
      <c r="X343" s="1" t="s">
        <v>3623</v>
      </c>
      <c r="Y343" s="1" t="s">
        <v>3623</v>
      </c>
      <c r="Z343" s="1"/>
    </row>
    <row r="344" spans="1:26" ht="15" customHeight="1" x14ac:dyDescent="0.25">
      <c r="A344" s="1" t="s">
        <v>383</v>
      </c>
      <c r="B344" s="1" t="s">
        <v>279</v>
      </c>
      <c r="C344" s="1" t="s">
        <v>310</v>
      </c>
      <c r="D344" s="1" t="s">
        <v>311</v>
      </c>
      <c r="E344" s="1" t="s">
        <v>25</v>
      </c>
      <c r="F344" s="1" t="s">
        <v>42</v>
      </c>
      <c r="G344" s="1" t="s">
        <v>384</v>
      </c>
      <c r="H344" s="1" t="s">
        <v>3406</v>
      </c>
      <c r="I344" s="1" t="s">
        <v>385</v>
      </c>
      <c r="J344" s="1" t="s">
        <v>19</v>
      </c>
      <c r="K344" s="1" t="s">
        <v>386</v>
      </c>
      <c r="L344" s="2" t="s">
        <v>306</v>
      </c>
      <c r="M344" s="2" t="s">
        <v>274</v>
      </c>
      <c r="N344" s="2" t="s">
        <v>307</v>
      </c>
      <c r="O344" s="1" t="s">
        <v>118</v>
      </c>
      <c r="P344" s="1" t="s">
        <v>119</v>
      </c>
      <c r="Q344" s="1" t="s">
        <v>23</v>
      </c>
      <c r="R344" s="1" t="s">
        <v>387</v>
      </c>
      <c r="S344" s="1" t="s">
        <v>36</v>
      </c>
      <c r="T344" s="1" t="s">
        <v>388</v>
      </c>
      <c r="U344" s="1"/>
      <c r="V344" s="1" t="s">
        <v>37</v>
      </c>
      <c r="W344" s="1" t="s">
        <v>278</v>
      </c>
      <c r="X344" s="1" t="s">
        <v>3623</v>
      </c>
      <c r="Y344" s="1" t="s">
        <v>3623</v>
      </c>
      <c r="Z344" s="1"/>
    </row>
    <row r="345" spans="1:26" ht="15" customHeight="1" x14ac:dyDescent="0.25">
      <c r="A345" s="1" t="s">
        <v>2909</v>
      </c>
      <c r="B345" s="1" t="s">
        <v>279</v>
      </c>
      <c r="C345" s="1" t="s">
        <v>2917</v>
      </c>
      <c r="D345" s="1" t="s">
        <v>2918</v>
      </c>
      <c r="E345" s="1" t="s">
        <v>2919</v>
      </c>
      <c r="F345" s="1" t="s">
        <v>42</v>
      </c>
      <c r="G345" s="1" t="s">
        <v>2910</v>
      </c>
      <c r="H345" s="1" t="s">
        <v>3407</v>
      </c>
      <c r="I345" s="1" t="s">
        <v>2911</v>
      </c>
      <c r="J345" s="1" t="s">
        <v>19</v>
      </c>
      <c r="K345" s="1" t="s">
        <v>176</v>
      </c>
      <c r="L345" s="2" t="s">
        <v>316</v>
      </c>
      <c r="M345" s="2" t="s">
        <v>274</v>
      </c>
      <c r="N345" s="2" t="s">
        <v>317</v>
      </c>
      <c r="O345" s="1" t="s">
        <v>21</v>
      </c>
      <c r="P345" s="1" t="s">
        <v>22</v>
      </c>
      <c r="Q345" s="1" t="s">
        <v>23</v>
      </c>
      <c r="R345" s="1" t="s">
        <v>2915</v>
      </c>
      <c r="S345" s="1" t="s">
        <v>36</v>
      </c>
      <c r="T345" s="1" t="s">
        <v>2916</v>
      </c>
      <c r="U345" s="1"/>
      <c r="V345" s="1" t="s">
        <v>37</v>
      </c>
      <c r="W345" s="1" t="s">
        <v>278</v>
      </c>
      <c r="X345" s="1" t="s">
        <v>3623</v>
      </c>
      <c r="Y345" s="1" t="s">
        <v>3623</v>
      </c>
      <c r="Z345" s="1"/>
    </row>
    <row r="346" spans="1:26" ht="15" customHeight="1" x14ac:dyDescent="0.25">
      <c r="A346" s="1" t="s">
        <v>2912</v>
      </c>
      <c r="B346" s="1" t="s">
        <v>279</v>
      </c>
      <c r="C346" s="1" t="s">
        <v>2917</v>
      </c>
      <c r="D346" s="1" t="s">
        <v>2918</v>
      </c>
      <c r="E346" s="1" t="s">
        <v>2919</v>
      </c>
      <c r="F346" s="1" t="s">
        <v>42</v>
      </c>
      <c r="G346" s="1" t="s">
        <v>2913</v>
      </c>
      <c r="H346" s="1" t="s">
        <v>3405</v>
      </c>
      <c r="I346" s="1" t="s">
        <v>2914</v>
      </c>
      <c r="J346" s="1" t="s">
        <v>19</v>
      </c>
      <c r="K346" s="1" t="s">
        <v>326</v>
      </c>
      <c r="L346" s="2" t="s">
        <v>316</v>
      </c>
      <c r="M346" s="2" t="s">
        <v>274</v>
      </c>
      <c r="N346" s="2" t="s">
        <v>317</v>
      </c>
      <c r="O346" s="1" t="s">
        <v>21</v>
      </c>
      <c r="P346" s="1" t="s">
        <v>22</v>
      </c>
      <c r="Q346" s="1" t="s">
        <v>23</v>
      </c>
      <c r="R346" s="1" t="s">
        <v>2915</v>
      </c>
      <c r="S346" s="1" t="s">
        <v>36</v>
      </c>
      <c r="T346" s="1" t="s">
        <v>2920</v>
      </c>
      <c r="U346" s="1"/>
      <c r="V346" s="1" t="s">
        <v>37</v>
      </c>
      <c r="W346" s="1" t="s">
        <v>278</v>
      </c>
      <c r="X346" s="1" t="s">
        <v>3623</v>
      </c>
      <c r="Y346" s="1" t="s">
        <v>3623</v>
      </c>
      <c r="Z346" s="1"/>
    </row>
    <row r="347" spans="1:26" ht="15" customHeight="1" x14ac:dyDescent="0.25">
      <c r="A347" s="1" t="s">
        <v>2921</v>
      </c>
      <c r="B347" s="1" t="s">
        <v>279</v>
      </c>
      <c r="C347" t="s">
        <v>2933</v>
      </c>
      <c r="D347" t="s">
        <v>2934</v>
      </c>
      <c r="E347" t="s">
        <v>2935</v>
      </c>
      <c r="F347" t="s">
        <v>42</v>
      </c>
      <c r="G347" s="1" t="s">
        <v>4602</v>
      </c>
      <c r="H347" s="1" t="s">
        <v>3405</v>
      </c>
      <c r="I347" s="1" t="s">
        <v>2922</v>
      </c>
      <c r="J347" s="1" t="s">
        <v>19</v>
      </c>
      <c r="K347" s="1" t="s">
        <v>2923</v>
      </c>
      <c r="L347" s="2" t="s">
        <v>296</v>
      </c>
      <c r="M347" s="2" t="s">
        <v>274</v>
      </c>
      <c r="N347" s="2" t="s">
        <v>275</v>
      </c>
      <c r="O347" s="1" t="s">
        <v>297</v>
      </c>
      <c r="P347" s="1" t="s">
        <v>119</v>
      </c>
      <c r="Q347" t="s">
        <v>23</v>
      </c>
      <c r="R347" t="s">
        <v>2932</v>
      </c>
      <c r="S347" s="1" t="s">
        <v>36</v>
      </c>
      <c r="T347" s="1" t="s">
        <v>4604</v>
      </c>
      <c r="U347" t="s">
        <v>24</v>
      </c>
      <c r="V347" t="s">
        <v>37</v>
      </c>
      <c r="W347" s="24">
        <v>45698</v>
      </c>
      <c r="X347" s="1" t="s">
        <v>3623</v>
      </c>
      <c r="Y347" s="1" t="s">
        <v>3623</v>
      </c>
      <c r="Z347" s="1"/>
    </row>
    <row r="348" spans="1:26" ht="15" customHeight="1" x14ac:dyDescent="0.25">
      <c r="A348" s="1" t="s">
        <v>2924</v>
      </c>
      <c r="B348" s="1" t="s">
        <v>279</v>
      </c>
      <c r="C348" t="s">
        <v>2933</v>
      </c>
      <c r="D348" t="s">
        <v>2934</v>
      </c>
      <c r="E348" t="s">
        <v>2935</v>
      </c>
      <c r="F348" t="s">
        <v>42</v>
      </c>
      <c r="G348" s="1" t="s">
        <v>4603</v>
      </c>
      <c r="H348" s="1" t="s">
        <v>3406</v>
      </c>
      <c r="I348" s="1" t="s">
        <v>2925</v>
      </c>
      <c r="J348" s="1" t="s">
        <v>19</v>
      </c>
      <c r="K348" s="1" t="s">
        <v>2926</v>
      </c>
      <c r="L348" s="2" t="s">
        <v>296</v>
      </c>
      <c r="M348" s="2" t="s">
        <v>274</v>
      </c>
      <c r="N348" s="2" t="s">
        <v>275</v>
      </c>
      <c r="O348" s="1" t="s">
        <v>297</v>
      </c>
      <c r="P348" s="1" t="s">
        <v>119</v>
      </c>
      <c r="Q348" t="s">
        <v>23</v>
      </c>
      <c r="R348" t="s">
        <v>2932</v>
      </c>
      <c r="S348" s="1" t="s">
        <v>36</v>
      </c>
      <c r="T348" t="s">
        <v>4605</v>
      </c>
      <c r="U348" t="s">
        <v>24</v>
      </c>
      <c r="V348" t="s">
        <v>37</v>
      </c>
      <c r="W348" s="24">
        <v>45698</v>
      </c>
      <c r="X348" s="1" t="s">
        <v>3623</v>
      </c>
      <c r="Y348" s="1" t="s">
        <v>3648</v>
      </c>
      <c r="Z348" s="1"/>
    </row>
    <row r="349" spans="1:26" ht="15" customHeight="1" x14ac:dyDescent="0.25">
      <c r="A349" s="1" t="s">
        <v>2959</v>
      </c>
      <c r="B349" s="1" t="s">
        <v>279</v>
      </c>
      <c r="C349" s="1" t="s">
        <v>2965</v>
      </c>
      <c r="D349" s="1" t="s">
        <v>2966</v>
      </c>
      <c r="E349" s="1" t="s">
        <v>2947</v>
      </c>
      <c r="F349" s="1" t="s">
        <v>42</v>
      </c>
      <c r="G349" s="1" t="s">
        <v>2960</v>
      </c>
      <c r="H349" s="1" t="s">
        <v>3407</v>
      </c>
      <c r="I349" s="1" t="s">
        <v>2961</v>
      </c>
      <c r="J349" s="1" t="s">
        <v>19</v>
      </c>
      <c r="K349" s="1" t="s">
        <v>2962</v>
      </c>
      <c r="L349" s="2" t="s">
        <v>286</v>
      </c>
      <c r="M349" s="2" t="s">
        <v>274</v>
      </c>
      <c r="N349" s="2" t="s">
        <v>287</v>
      </c>
      <c r="O349" s="1" t="s">
        <v>297</v>
      </c>
      <c r="P349" s="1" t="s">
        <v>119</v>
      </c>
      <c r="Q349" s="1" t="s">
        <v>23</v>
      </c>
      <c r="R349" s="1" t="s">
        <v>2963</v>
      </c>
      <c r="S349" s="1" t="s">
        <v>36</v>
      </c>
      <c r="T349" s="1" t="s">
        <v>2964</v>
      </c>
      <c r="U349" s="1" t="s">
        <v>24</v>
      </c>
      <c r="V349" s="1" t="s">
        <v>37</v>
      </c>
      <c r="W349" s="1" t="s">
        <v>2728</v>
      </c>
      <c r="X349" s="1" t="s">
        <v>3623</v>
      </c>
      <c r="Y349" s="1" t="s">
        <v>3669</v>
      </c>
      <c r="Z349" s="4" t="s">
        <v>3893</v>
      </c>
    </row>
    <row r="350" spans="1:26" ht="15" customHeight="1" x14ac:dyDescent="0.25">
      <c r="A350" s="1" t="s">
        <v>2967</v>
      </c>
      <c r="B350" s="1" t="s">
        <v>279</v>
      </c>
      <c r="C350" s="1" t="s">
        <v>2965</v>
      </c>
      <c r="D350" s="1" t="s">
        <v>2966</v>
      </c>
      <c r="E350" s="1" t="s">
        <v>2947</v>
      </c>
      <c r="F350" s="1" t="s">
        <v>42</v>
      </c>
      <c r="G350" s="1" t="s">
        <v>2968</v>
      </c>
      <c r="H350" s="1" t="s">
        <v>3405</v>
      </c>
      <c r="I350" s="1" t="s">
        <v>2969</v>
      </c>
      <c r="J350" s="1" t="s">
        <v>19</v>
      </c>
      <c r="K350" s="1" t="s">
        <v>2970</v>
      </c>
      <c r="L350" s="2" t="s">
        <v>286</v>
      </c>
      <c r="M350" s="2" t="s">
        <v>274</v>
      </c>
      <c r="N350" s="2" t="s">
        <v>287</v>
      </c>
      <c r="O350" s="1" t="s">
        <v>21</v>
      </c>
      <c r="P350" s="1" t="s">
        <v>22</v>
      </c>
      <c r="Q350" s="1" t="s">
        <v>23</v>
      </c>
      <c r="R350" s="1" t="s">
        <v>2971</v>
      </c>
      <c r="S350" s="1" t="s">
        <v>36</v>
      </c>
      <c r="T350" t="s">
        <v>4740</v>
      </c>
      <c r="U350" s="1" t="s">
        <v>24</v>
      </c>
      <c r="V350" s="1" t="s">
        <v>37</v>
      </c>
      <c r="W350" s="28">
        <v>45700</v>
      </c>
      <c r="X350" s="1" t="s">
        <v>3623</v>
      </c>
      <c r="Y350" s="1" t="s">
        <v>3669</v>
      </c>
      <c r="Z350" s="1" t="s">
        <v>3894</v>
      </c>
    </row>
    <row r="351" spans="1:26" ht="15" customHeight="1" x14ac:dyDescent="0.25">
      <c r="A351" s="1" t="s">
        <v>2972</v>
      </c>
      <c r="B351" s="1" t="s">
        <v>279</v>
      </c>
      <c r="C351" s="1" t="s">
        <v>2977</v>
      </c>
      <c r="D351" s="1" t="s">
        <v>2978</v>
      </c>
      <c r="E351" s="1" t="s">
        <v>2947</v>
      </c>
      <c r="F351" s="1" t="s">
        <v>42</v>
      </c>
      <c r="G351" s="1" t="s">
        <v>2973</v>
      </c>
      <c r="H351" s="1" t="s">
        <v>3405</v>
      </c>
      <c r="I351" s="1" t="s">
        <v>2974</v>
      </c>
      <c r="J351" s="1" t="s">
        <v>19</v>
      </c>
      <c r="K351" s="1" t="s">
        <v>2975</v>
      </c>
      <c r="L351" s="2" t="s">
        <v>286</v>
      </c>
      <c r="M351" s="2" t="s">
        <v>274</v>
      </c>
      <c r="N351" s="2" t="s">
        <v>287</v>
      </c>
      <c r="O351" s="1" t="s">
        <v>21</v>
      </c>
      <c r="P351" s="1" t="s">
        <v>22</v>
      </c>
      <c r="Q351" s="1" t="s">
        <v>23</v>
      </c>
      <c r="R351" s="1" t="s">
        <v>2976</v>
      </c>
      <c r="S351" s="1" t="s">
        <v>36</v>
      </c>
      <c r="T351" t="s">
        <v>4739</v>
      </c>
      <c r="U351" s="1" t="s">
        <v>24</v>
      </c>
      <c r="V351" s="1" t="s">
        <v>37</v>
      </c>
      <c r="W351" s="28">
        <v>45700</v>
      </c>
      <c r="X351" s="1" t="s">
        <v>3623</v>
      </c>
      <c r="Y351" s="1" t="s">
        <v>3669</v>
      </c>
      <c r="Z351" s="1" t="s">
        <v>3724</v>
      </c>
    </row>
    <row r="352" spans="1:26" ht="15" customHeight="1" x14ac:dyDescent="0.25">
      <c r="A352" s="3" t="s">
        <v>3098</v>
      </c>
      <c r="B352" s="3" t="s">
        <v>279</v>
      </c>
      <c r="C352" s="3" t="s">
        <v>3202</v>
      </c>
      <c r="D352" s="3" t="s">
        <v>322</v>
      </c>
      <c r="E352" s="3" t="s">
        <v>3198</v>
      </c>
      <c r="F352" s="3" t="s">
        <v>42</v>
      </c>
      <c r="G352" s="3" t="s">
        <v>313</v>
      </c>
      <c r="H352" s="3" t="s">
        <v>3405</v>
      </c>
      <c r="I352" s="3" t="s">
        <v>314</v>
      </c>
      <c r="J352" s="3" t="s">
        <v>19</v>
      </c>
      <c r="K352" s="3" t="s">
        <v>315</v>
      </c>
      <c r="L352" s="6" t="s">
        <v>316</v>
      </c>
      <c r="M352" s="6" t="s">
        <v>20</v>
      </c>
      <c r="N352" s="6" t="s">
        <v>317</v>
      </c>
      <c r="O352" s="3" t="s">
        <v>21</v>
      </c>
      <c r="P352" s="3" t="s">
        <v>22</v>
      </c>
      <c r="Q352" s="3" t="s">
        <v>23</v>
      </c>
      <c r="R352" s="1" t="s">
        <v>319</v>
      </c>
      <c r="S352" s="1" t="s">
        <v>36</v>
      </c>
      <c r="T352" s="1" t="s">
        <v>3653</v>
      </c>
      <c r="U352" s="1"/>
      <c r="V352" s="1" t="s">
        <v>37</v>
      </c>
      <c r="W352" s="1" t="s">
        <v>407</v>
      </c>
      <c r="X352" s="1" t="s">
        <v>3623</v>
      </c>
      <c r="Y352" s="1" t="s">
        <v>3623</v>
      </c>
      <c r="Z352" s="1"/>
    </row>
    <row r="353" spans="1:26" ht="15" customHeight="1" x14ac:dyDescent="0.25">
      <c r="A353" s="3" t="s">
        <v>3099</v>
      </c>
      <c r="B353" s="3" t="s">
        <v>279</v>
      </c>
      <c r="C353" s="3" t="s">
        <v>3203</v>
      </c>
      <c r="D353" s="3" t="s">
        <v>3204</v>
      </c>
      <c r="E353" s="3" t="s">
        <v>3198</v>
      </c>
      <c r="F353" s="3" t="s">
        <v>42</v>
      </c>
      <c r="G353" s="3" t="s">
        <v>3323</v>
      </c>
      <c r="H353" s="3" t="s">
        <v>3405</v>
      </c>
      <c r="I353" s="3" t="s">
        <v>3841</v>
      </c>
      <c r="J353" s="3" t="s">
        <v>19</v>
      </c>
      <c r="K353" s="3" t="s">
        <v>3842</v>
      </c>
      <c r="L353" s="6" t="s">
        <v>3843</v>
      </c>
      <c r="M353" s="6" t="s">
        <v>20</v>
      </c>
      <c r="N353" s="6" t="s">
        <v>3411</v>
      </c>
      <c r="O353" s="3" t="s">
        <v>21</v>
      </c>
      <c r="P353" s="3" t="s">
        <v>22</v>
      </c>
      <c r="Q353" s="3" t="s">
        <v>23</v>
      </c>
      <c r="R353" s="1" t="s">
        <v>3654</v>
      </c>
      <c r="S353" s="1" t="s">
        <v>36</v>
      </c>
      <c r="T353" s="1" t="s">
        <v>3655</v>
      </c>
      <c r="U353" s="1"/>
      <c r="V353" s="1" t="s">
        <v>37</v>
      </c>
      <c r="W353" s="1" t="s">
        <v>407</v>
      </c>
      <c r="X353" s="1" t="s">
        <v>3623</v>
      </c>
      <c r="Y353" s="1" t="s">
        <v>3623</v>
      </c>
      <c r="Z353" s="1"/>
    </row>
    <row r="354" spans="1:26" ht="15" customHeight="1" x14ac:dyDescent="0.25">
      <c r="A354" s="3" t="s">
        <v>3100</v>
      </c>
      <c r="B354" s="3" t="s">
        <v>279</v>
      </c>
      <c r="C354" s="3" t="s">
        <v>3203</v>
      </c>
      <c r="D354" s="3" t="s">
        <v>3204</v>
      </c>
      <c r="E354" s="3" t="s">
        <v>3198</v>
      </c>
      <c r="F354" s="3" t="s">
        <v>42</v>
      </c>
      <c r="G354" s="3" t="s">
        <v>3324</v>
      </c>
      <c r="H354" s="3" t="s">
        <v>3405</v>
      </c>
      <c r="I354" s="3" t="s">
        <v>3844</v>
      </c>
      <c r="J354" s="3" t="s">
        <v>19</v>
      </c>
      <c r="K354" s="3" t="s">
        <v>3845</v>
      </c>
      <c r="L354" s="6" t="s">
        <v>273</v>
      </c>
      <c r="M354" s="6" t="s">
        <v>20</v>
      </c>
      <c r="N354" s="6" t="s">
        <v>275</v>
      </c>
      <c r="O354" s="3" t="s">
        <v>21</v>
      </c>
      <c r="P354" s="3" t="s">
        <v>22</v>
      </c>
      <c r="Q354" s="3" t="s">
        <v>23</v>
      </c>
      <c r="R354" s="1" t="s">
        <v>3656</v>
      </c>
      <c r="S354" s="1" t="s">
        <v>36</v>
      </c>
      <c r="T354" s="1" t="s">
        <v>3657</v>
      </c>
      <c r="U354" s="1"/>
      <c r="V354" s="1" t="s">
        <v>37</v>
      </c>
      <c r="W354" s="1" t="s">
        <v>407</v>
      </c>
      <c r="X354" s="1" t="s">
        <v>3623</v>
      </c>
      <c r="Y354" s="1" t="s">
        <v>3623</v>
      </c>
      <c r="Z354" s="1"/>
    </row>
    <row r="355" spans="1:26" ht="15" customHeight="1" x14ac:dyDescent="0.25">
      <c r="A355" s="3" t="s">
        <v>3594</v>
      </c>
      <c r="B355" s="3" t="s">
        <v>279</v>
      </c>
      <c r="C355" s="3" t="s">
        <v>3602</v>
      </c>
      <c r="D355" s="3" t="s">
        <v>3603</v>
      </c>
      <c r="E355" s="3" t="s">
        <v>3198</v>
      </c>
      <c r="F355" s="3" t="s">
        <v>42</v>
      </c>
      <c r="G355" s="3" t="s">
        <v>3846</v>
      </c>
      <c r="H355" s="3" t="s">
        <v>3405</v>
      </c>
      <c r="I355" s="3" t="s">
        <v>3847</v>
      </c>
      <c r="J355" s="3" t="s">
        <v>19</v>
      </c>
      <c r="K355" s="3" t="s">
        <v>3848</v>
      </c>
      <c r="L355" s="6" t="s">
        <v>3849</v>
      </c>
      <c r="M355" s="6" t="s">
        <v>20</v>
      </c>
      <c r="N355" s="6" t="s">
        <v>307</v>
      </c>
      <c r="O355" s="3" t="s">
        <v>318</v>
      </c>
      <c r="P355" s="3" t="s">
        <v>119</v>
      </c>
      <c r="Q355" s="3" t="s">
        <v>23</v>
      </c>
      <c r="R355" s="1" t="s">
        <v>3658</v>
      </c>
      <c r="S355" s="1" t="s">
        <v>36</v>
      </c>
      <c r="T355" s="1" t="s">
        <v>3659</v>
      </c>
      <c r="U355" s="1"/>
      <c r="V355" s="1" t="s">
        <v>37</v>
      </c>
      <c r="W355" s="1" t="s">
        <v>407</v>
      </c>
      <c r="X355" s="1" t="s">
        <v>3623</v>
      </c>
      <c r="Y355" s="1" t="s">
        <v>3623</v>
      </c>
      <c r="Z355" s="1"/>
    </row>
    <row r="356" spans="1:26" ht="15" customHeight="1" x14ac:dyDescent="0.25">
      <c r="A356" s="3" t="s">
        <v>3595</v>
      </c>
      <c r="B356" s="3" t="s">
        <v>279</v>
      </c>
      <c r="C356" s="3" t="s">
        <v>3602</v>
      </c>
      <c r="D356" s="3" t="s">
        <v>3603</v>
      </c>
      <c r="E356" s="3" t="s">
        <v>3198</v>
      </c>
      <c r="F356" s="3" t="s">
        <v>42</v>
      </c>
      <c r="G356" s="3" t="s">
        <v>3850</v>
      </c>
      <c r="H356" s="3" t="s">
        <v>3405</v>
      </c>
      <c r="I356" s="3" t="s">
        <v>3851</v>
      </c>
      <c r="J356" s="3" t="s">
        <v>19</v>
      </c>
      <c r="K356" s="3" t="s">
        <v>3852</v>
      </c>
      <c r="L356" s="6" t="s">
        <v>3849</v>
      </c>
      <c r="M356" s="6" t="s">
        <v>20</v>
      </c>
      <c r="N356" s="6" t="s">
        <v>307</v>
      </c>
      <c r="O356" s="3" t="s">
        <v>318</v>
      </c>
      <c r="P356" s="3" t="s">
        <v>119</v>
      </c>
      <c r="Q356" s="3" t="s">
        <v>23</v>
      </c>
      <c r="R356" s="1" t="s">
        <v>3660</v>
      </c>
      <c r="S356" s="1" t="s">
        <v>36</v>
      </c>
      <c r="T356" s="1" t="s">
        <v>3661</v>
      </c>
      <c r="U356" s="1"/>
      <c r="V356" s="1" t="s">
        <v>37</v>
      </c>
      <c r="W356" s="1" t="s">
        <v>407</v>
      </c>
      <c r="X356" s="1" t="s">
        <v>3623</v>
      </c>
      <c r="Y356" s="1" t="s">
        <v>3623</v>
      </c>
      <c r="Z356" s="1"/>
    </row>
    <row r="357" spans="1:26" ht="15" customHeight="1" x14ac:dyDescent="0.25">
      <c r="A357" s="3" t="s">
        <v>3101</v>
      </c>
      <c r="B357" s="3" t="s">
        <v>279</v>
      </c>
      <c r="C357" s="3" t="s">
        <v>3205</v>
      </c>
      <c r="D357" s="3" t="s">
        <v>3206</v>
      </c>
      <c r="E357" s="3" t="s">
        <v>3198</v>
      </c>
      <c r="F357" s="3" t="s">
        <v>42</v>
      </c>
      <c r="G357" s="3" t="s">
        <v>3853</v>
      </c>
      <c r="H357" s="1" t="s">
        <v>3406</v>
      </c>
      <c r="I357" s="3" t="s">
        <v>3854</v>
      </c>
      <c r="J357" s="3" t="s">
        <v>19</v>
      </c>
      <c r="K357" s="3" t="s">
        <v>3855</v>
      </c>
      <c r="L357" s="6" t="s">
        <v>273</v>
      </c>
      <c r="M357" s="6" t="s">
        <v>20</v>
      </c>
      <c r="N357" s="6" t="s">
        <v>275</v>
      </c>
      <c r="O357" s="3" t="s">
        <v>21</v>
      </c>
      <c r="P357" s="3" t="s">
        <v>22</v>
      </c>
      <c r="Q357" s="3" t="s">
        <v>23</v>
      </c>
      <c r="R357" s="1" t="s">
        <v>3662</v>
      </c>
      <c r="S357" s="1" t="s">
        <v>36</v>
      </c>
      <c r="T357" s="1" t="s">
        <v>3663</v>
      </c>
      <c r="U357" s="1"/>
      <c r="V357" s="1" t="s">
        <v>37</v>
      </c>
      <c r="W357" s="1" t="s">
        <v>3622</v>
      </c>
      <c r="X357" s="1" t="s">
        <v>3623</v>
      </c>
      <c r="Y357" s="1" t="s">
        <v>3623</v>
      </c>
      <c r="Z357" s="1"/>
    </row>
    <row r="358" spans="1:26" ht="15" customHeight="1" x14ac:dyDescent="0.25">
      <c r="A358" s="3" t="s">
        <v>3102</v>
      </c>
      <c r="B358" s="3" t="s">
        <v>279</v>
      </c>
      <c r="C358" s="3" t="s">
        <v>3205</v>
      </c>
      <c r="D358" s="3" t="s">
        <v>3206</v>
      </c>
      <c r="E358" s="3" t="s">
        <v>3198</v>
      </c>
      <c r="F358" s="3" t="s">
        <v>42</v>
      </c>
      <c r="G358" s="3" t="s">
        <v>3856</v>
      </c>
      <c r="H358" s="1" t="s">
        <v>3406</v>
      </c>
      <c r="I358" s="3" t="s">
        <v>3857</v>
      </c>
      <c r="J358" s="3" t="s">
        <v>19</v>
      </c>
      <c r="K358" s="3" t="s">
        <v>3858</v>
      </c>
      <c r="L358" s="6" t="s">
        <v>1503</v>
      </c>
      <c r="M358" s="6" t="s">
        <v>20</v>
      </c>
      <c r="N358" s="6" t="s">
        <v>317</v>
      </c>
      <c r="O358" s="3" t="s">
        <v>21</v>
      </c>
      <c r="P358" s="3" t="s">
        <v>22</v>
      </c>
      <c r="Q358" s="3" t="s">
        <v>23</v>
      </c>
      <c r="R358" s="1" t="s">
        <v>3664</v>
      </c>
      <c r="S358" s="1" t="s">
        <v>36</v>
      </c>
      <c r="T358" s="1" t="s">
        <v>3665</v>
      </c>
      <c r="U358" s="1"/>
      <c r="V358" s="1" t="s">
        <v>37</v>
      </c>
      <c r="W358" s="1" t="s">
        <v>3622</v>
      </c>
      <c r="X358" s="1" t="s">
        <v>3623</v>
      </c>
      <c r="Y358" s="1" t="s">
        <v>3623</v>
      </c>
      <c r="Z358" s="1"/>
    </row>
    <row r="359" spans="1:26" ht="15" customHeight="1" x14ac:dyDescent="0.25">
      <c r="A359" s="1" t="s">
        <v>1010</v>
      </c>
      <c r="B359" s="1" t="s">
        <v>1016</v>
      </c>
      <c r="C359" s="1" t="s">
        <v>1017</v>
      </c>
      <c r="D359" s="1" t="s">
        <v>1018</v>
      </c>
      <c r="E359" s="1" t="s">
        <v>25</v>
      </c>
      <c r="F359" s="1" t="s">
        <v>42</v>
      </c>
      <c r="G359" s="1" t="s">
        <v>1011</v>
      </c>
      <c r="H359" s="1" t="s">
        <v>3407</v>
      </c>
      <c r="I359" s="1" t="s">
        <v>1012</v>
      </c>
      <c r="J359" s="1" t="s">
        <v>19</v>
      </c>
      <c r="K359" s="1" t="s">
        <v>1013</v>
      </c>
      <c r="L359" s="2" t="s">
        <v>408</v>
      </c>
      <c r="M359" s="2" t="s">
        <v>394</v>
      </c>
      <c r="N359" s="2" t="s">
        <v>409</v>
      </c>
      <c r="O359" s="1" t="s">
        <v>21</v>
      </c>
      <c r="P359" s="1" t="s">
        <v>22</v>
      </c>
      <c r="Q359" s="1" t="s">
        <v>23</v>
      </c>
      <c r="R359" s="1" t="s">
        <v>1014</v>
      </c>
      <c r="S359" s="1" t="s">
        <v>36</v>
      </c>
      <c r="T359" s="1" t="s">
        <v>1015</v>
      </c>
      <c r="U359" s="1" t="s">
        <v>24</v>
      </c>
      <c r="V359" s="1" t="s">
        <v>37</v>
      </c>
      <c r="W359" s="1" t="s">
        <v>635</v>
      </c>
      <c r="X359" s="1" t="s">
        <v>3632</v>
      </c>
      <c r="Y359" s="1" t="s">
        <v>3648</v>
      </c>
      <c r="Z359" s="1"/>
    </row>
    <row r="360" spans="1:26" ht="15" customHeight="1" x14ac:dyDescent="0.25">
      <c r="A360" s="1" t="s">
        <v>1019</v>
      </c>
      <c r="B360" s="1" t="s">
        <v>1016</v>
      </c>
      <c r="C360" s="1" t="s">
        <v>1017</v>
      </c>
      <c r="D360" s="1" t="s">
        <v>1018</v>
      </c>
      <c r="E360" s="1" t="s">
        <v>25</v>
      </c>
      <c r="F360" s="1" t="s">
        <v>42</v>
      </c>
      <c r="G360" s="1" t="s">
        <v>1020</v>
      </c>
      <c r="H360" s="1" t="s">
        <v>3407</v>
      </c>
      <c r="I360" s="1" t="s">
        <v>1021</v>
      </c>
      <c r="J360" s="1" t="s">
        <v>19</v>
      </c>
      <c r="K360" s="1" t="s">
        <v>1022</v>
      </c>
      <c r="L360" s="2" t="s">
        <v>408</v>
      </c>
      <c r="M360" s="2" t="s">
        <v>394</v>
      </c>
      <c r="N360" s="2" t="s">
        <v>409</v>
      </c>
      <c r="O360" s="1" t="s">
        <v>21</v>
      </c>
      <c r="P360" s="1" t="s">
        <v>22</v>
      </c>
      <c r="Q360" s="1" t="s">
        <v>23</v>
      </c>
      <c r="R360" s="1" t="s">
        <v>1023</v>
      </c>
      <c r="S360" s="1" t="s">
        <v>36</v>
      </c>
      <c r="T360" s="1" t="s">
        <v>1024</v>
      </c>
      <c r="U360" s="1" t="s">
        <v>24</v>
      </c>
      <c r="V360" s="1" t="s">
        <v>37</v>
      </c>
      <c r="W360" s="1" t="s">
        <v>635</v>
      </c>
      <c r="X360" s="1" t="s">
        <v>3632</v>
      </c>
      <c r="Y360" s="1" t="s">
        <v>3669</v>
      </c>
      <c r="Z360" s="4" t="s">
        <v>3893</v>
      </c>
    </row>
    <row r="361" spans="1:26" ht="15" customHeight="1" x14ac:dyDescent="0.25">
      <c r="A361" s="1" t="s">
        <v>1025</v>
      </c>
      <c r="B361" s="1" t="s">
        <v>1016</v>
      </c>
      <c r="C361" s="1" t="s">
        <v>1031</v>
      </c>
      <c r="D361" s="1" t="s">
        <v>1032</v>
      </c>
      <c r="E361" s="1" t="s">
        <v>25</v>
      </c>
      <c r="F361" s="1" t="s">
        <v>42</v>
      </c>
      <c r="G361" s="1" t="s">
        <v>1026</v>
      </c>
      <c r="H361" s="1" t="s">
        <v>3407</v>
      </c>
      <c r="I361" s="1" t="s">
        <v>1027</v>
      </c>
      <c r="J361" s="1" t="s">
        <v>19</v>
      </c>
      <c r="K361" s="1" t="s">
        <v>1028</v>
      </c>
      <c r="L361" s="2" t="s">
        <v>408</v>
      </c>
      <c r="M361" s="2" t="s">
        <v>394</v>
      </c>
      <c r="N361" s="2" t="s">
        <v>409</v>
      </c>
      <c r="O361" s="1" t="s">
        <v>21</v>
      </c>
      <c r="P361" s="1" t="s">
        <v>22</v>
      </c>
      <c r="Q361" s="1" t="s">
        <v>23</v>
      </c>
      <c r="R361" s="1" t="s">
        <v>1029</v>
      </c>
      <c r="S361" s="1" t="s">
        <v>36</v>
      </c>
      <c r="T361" s="1" t="s">
        <v>1030</v>
      </c>
      <c r="U361" s="1" t="s">
        <v>24</v>
      </c>
      <c r="V361" s="1" t="s">
        <v>37</v>
      </c>
      <c r="W361" s="1" t="s">
        <v>635</v>
      </c>
      <c r="X361" s="1" t="s">
        <v>3632</v>
      </c>
      <c r="Y361" s="1" t="s">
        <v>3699</v>
      </c>
      <c r="Z361" s="1"/>
    </row>
    <row r="362" spans="1:26" ht="15" customHeight="1" x14ac:dyDescent="0.25">
      <c r="A362" s="1" t="s">
        <v>1033</v>
      </c>
      <c r="B362" s="1" t="s">
        <v>1016</v>
      </c>
      <c r="C362" s="1" t="s">
        <v>1031</v>
      </c>
      <c r="D362" s="1" t="s">
        <v>1032</v>
      </c>
      <c r="E362" s="1" t="s">
        <v>25</v>
      </c>
      <c r="F362" s="1" t="s">
        <v>42</v>
      </c>
      <c r="G362" s="1" t="s">
        <v>1034</v>
      </c>
      <c r="H362" s="1" t="s">
        <v>3407</v>
      </c>
      <c r="I362" s="1" t="s">
        <v>1035</v>
      </c>
      <c r="J362" s="1" t="s">
        <v>19</v>
      </c>
      <c r="K362" s="1" t="s">
        <v>1036</v>
      </c>
      <c r="L362" s="2" t="s">
        <v>408</v>
      </c>
      <c r="M362" s="2" t="s">
        <v>394</v>
      </c>
      <c r="N362" s="2" t="s">
        <v>409</v>
      </c>
      <c r="O362" s="1" t="s">
        <v>21</v>
      </c>
      <c r="P362" s="1" t="s">
        <v>22</v>
      </c>
      <c r="Q362" s="1" t="s">
        <v>23</v>
      </c>
      <c r="R362" s="1" t="s">
        <v>1037</v>
      </c>
      <c r="S362" s="1" t="s">
        <v>36</v>
      </c>
      <c r="T362" s="1" t="s">
        <v>1038</v>
      </c>
      <c r="U362" s="1" t="s">
        <v>24</v>
      </c>
      <c r="V362" s="1" t="s">
        <v>37</v>
      </c>
      <c r="W362" s="1" t="s">
        <v>635</v>
      </c>
      <c r="X362" s="1" t="s">
        <v>3632</v>
      </c>
      <c r="Y362" s="1" t="s">
        <v>3669</v>
      </c>
      <c r="Z362" s="4" t="s">
        <v>3893</v>
      </c>
    </row>
    <row r="363" spans="1:26" ht="15" customHeight="1" x14ac:dyDescent="0.25">
      <c r="A363" s="1" t="s">
        <v>1039</v>
      </c>
      <c r="B363" s="1" t="s">
        <v>1016</v>
      </c>
      <c r="C363" s="1" t="s">
        <v>1044</v>
      </c>
      <c r="D363" s="1" t="s">
        <v>1045</v>
      </c>
      <c r="E363" s="1" t="s">
        <v>25</v>
      </c>
      <c r="F363" s="1" t="s">
        <v>42</v>
      </c>
      <c r="G363" s="1" t="s">
        <v>1040</v>
      </c>
      <c r="H363" s="1" t="s">
        <v>3407</v>
      </c>
      <c r="I363" s="1" t="s">
        <v>1041</v>
      </c>
      <c r="J363" s="1" t="s">
        <v>19</v>
      </c>
      <c r="K363" s="1" t="s">
        <v>1042</v>
      </c>
      <c r="L363" s="2" t="s">
        <v>408</v>
      </c>
      <c r="M363" s="2" t="s">
        <v>394</v>
      </c>
      <c r="N363" s="2" t="s">
        <v>409</v>
      </c>
      <c r="O363" s="1" t="s">
        <v>21</v>
      </c>
      <c r="P363" s="1" t="s">
        <v>22</v>
      </c>
      <c r="Q363" s="1" t="s">
        <v>23</v>
      </c>
      <c r="R363" s="1" t="s">
        <v>1043</v>
      </c>
      <c r="S363" s="1" t="s">
        <v>36</v>
      </c>
      <c r="T363" s="1" t="s">
        <v>4722</v>
      </c>
      <c r="U363" s="1" t="s">
        <v>24</v>
      </c>
      <c r="V363" s="1" t="s">
        <v>37</v>
      </c>
      <c r="W363" s="28">
        <v>45699</v>
      </c>
      <c r="X363" s="1" t="s">
        <v>3632</v>
      </c>
      <c r="Y363" s="1" t="s">
        <v>3623</v>
      </c>
      <c r="Z363" s="1"/>
    </row>
    <row r="364" spans="1:26" ht="15" customHeight="1" x14ac:dyDescent="0.25">
      <c r="A364" s="1" t="s">
        <v>1046</v>
      </c>
      <c r="B364" s="1" t="s">
        <v>1016</v>
      </c>
      <c r="C364" s="1" t="s">
        <v>1052</v>
      </c>
      <c r="D364" s="1" t="s">
        <v>1053</v>
      </c>
      <c r="E364" s="1" t="s">
        <v>25</v>
      </c>
      <c r="F364" s="1" t="s">
        <v>42</v>
      </c>
      <c r="G364" s="1" t="s">
        <v>1047</v>
      </c>
      <c r="H364" s="1" t="s">
        <v>3407</v>
      </c>
      <c r="I364" s="1" t="s">
        <v>1048</v>
      </c>
      <c r="J364" s="1" t="s">
        <v>19</v>
      </c>
      <c r="K364" s="1" t="s">
        <v>1049</v>
      </c>
      <c r="L364" s="2" t="s">
        <v>408</v>
      </c>
      <c r="M364" s="2" t="s">
        <v>394</v>
      </c>
      <c r="N364" s="2" t="s">
        <v>409</v>
      </c>
      <c r="O364" s="1" t="s">
        <v>21</v>
      </c>
      <c r="P364" s="1" t="s">
        <v>22</v>
      </c>
      <c r="Q364" s="1" t="s">
        <v>23</v>
      </c>
      <c r="R364" s="1" t="s">
        <v>1050</v>
      </c>
      <c r="S364" s="1" t="s">
        <v>36</v>
      </c>
      <c r="T364" s="1" t="s">
        <v>1051</v>
      </c>
      <c r="U364" s="1" t="s">
        <v>24</v>
      </c>
      <c r="V364" s="1" t="s">
        <v>37</v>
      </c>
      <c r="W364" s="1" t="s">
        <v>635</v>
      </c>
      <c r="X364" s="1" t="s">
        <v>3632</v>
      </c>
      <c r="Y364" s="1" t="s">
        <v>3648</v>
      </c>
      <c r="Z364" s="1" t="s">
        <v>3724</v>
      </c>
    </row>
    <row r="365" spans="1:26" ht="15" customHeight="1" x14ac:dyDescent="0.25">
      <c r="A365" s="1" t="s">
        <v>1054</v>
      </c>
      <c r="B365" s="1" t="s">
        <v>1016</v>
      </c>
      <c r="C365" s="1" t="s">
        <v>1031</v>
      </c>
      <c r="D365" s="1" t="s">
        <v>1032</v>
      </c>
      <c r="E365" s="1" t="s">
        <v>25</v>
      </c>
      <c r="F365" s="1" t="s">
        <v>42</v>
      </c>
      <c r="G365" s="1" t="s">
        <v>1055</v>
      </c>
      <c r="H365" s="1" t="s">
        <v>3406</v>
      </c>
      <c r="I365" s="1" t="s">
        <v>1056</v>
      </c>
      <c r="J365" s="1" t="s">
        <v>19</v>
      </c>
      <c r="K365" s="1" t="s">
        <v>1057</v>
      </c>
      <c r="L365" s="2" t="s">
        <v>1058</v>
      </c>
      <c r="M365" s="2" t="s">
        <v>394</v>
      </c>
      <c r="N365" s="2" t="s">
        <v>1059</v>
      </c>
      <c r="O365" s="1" t="s">
        <v>21</v>
      </c>
      <c r="P365" s="1" t="s">
        <v>22</v>
      </c>
      <c r="Q365" s="1" t="s">
        <v>23</v>
      </c>
      <c r="R365" s="1" t="s">
        <v>1060</v>
      </c>
      <c r="S365" s="1" t="s">
        <v>36</v>
      </c>
      <c r="T365" s="1" t="s">
        <v>1061</v>
      </c>
      <c r="U365" s="1" t="s">
        <v>24</v>
      </c>
      <c r="V365" s="1" t="s">
        <v>37</v>
      </c>
      <c r="W365" s="1" t="s">
        <v>635</v>
      </c>
      <c r="X365" s="1" t="s">
        <v>3632</v>
      </c>
      <c r="Y365" s="1" t="s">
        <v>3623</v>
      </c>
      <c r="Z365" s="1"/>
    </row>
    <row r="366" spans="1:26" ht="15" customHeight="1" x14ac:dyDescent="0.25">
      <c r="A366" s="1" t="s">
        <v>1062</v>
      </c>
      <c r="B366" s="1" t="s">
        <v>1016</v>
      </c>
      <c r="C366" t="s">
        <v>3288</v>
      </c>
      <c r="D366" t="s">
        <v>3289</v>
      </c>
      <c r="E366" s="1" t="s">
        <v>25</v>
      </c>
      <c r="F366" s="1" t="s">
        <v>42</v>
      </c>
      <c r="G366" s="1" t="s">
        <v>1063</v>
      </c>
      <c r="H366" s="1" t="s">
        <v>3406</v>
      </c>
      <c r="I366" s="1" t="s">
        <v>1064</v>
      </c>
      <c r="J366" s="1" t="s">
        <v>19</v>
      </c>
      <c r="K366" s="1" t="s">
        <v>1065</v>
      </c>
      <c r="L366" s="2" t="s">
        <v>408</v>
      </c>
      <c r="M366" s="2" t="s">
        <v>394</v>
      </c>
      <c r="N366" s="2" t="s">
        <v>409</v>
      </c>
      <c r="O366" s="1" t="s">
        <v>21</v>
      </c>
      <c r="P366" s="1" t="s">
        <v>22</v>
      </c>
      <c r="Q366" s="1" t="s">
        <v>23</v>
      </c>
      <c r="R366" s="1" t="s">
        <v>1066</v>
      </c>
      <c r="S366" s="1" t="s">
        <v>36</v>
      </c>
      <c r="T366" s="1" t="s">
        <v>1067</v>
      </c>
      <c r="U366" s="1" t="s">
        <v>24</v>
      </c>
      <c r="V366" s="1" t="s">
        <v>37</v>
      </c>
      <c r="W366" s="1" t="s">
        <v>635</v>
      </c>
      <c r="X366" s="1" t="s">
        <v>3632</v>
      </c>
      <c r="Y366" s="1" t="s">
        <v>3623</v>
      </c>
      <c r="Z366" s="1"/>
    </row>
    <row r="367" spans="1:26" ht="15" customHeight="1" x14ac:dyDescent="0.25">
      <c r="A367" s="1" t="s">
        <v>1068</v>
      </c>
      <c r="B367" s="1" t="s">
        <v>1016</v>
      </c>
      <c r="C367" s="1" t="s">
        <v>1017</v>
      </c>
      <c r="D367" s="1" t="s">
        <v>1018</v>
      </c>
      <c r="E367" s="1" t="s">
        <v>25</v>
      </c>
      <c r="F367" s="1" t="s">
        <v>42</v>
      </c>
      <c r="G367" s="1" t="s">
        <v>1069</v>
      </c>
      <c r="H367" s="1" t="s">
        <v>3406</v>
      </c>
      <c r="I367" s="1" t="s">
        <v>1070</v>
      </c>
      <c r="J367" s="1" t="s">
        <v>19</v>
      </c>
      <c r="K367" s="1" t="s">
        <v>1071</v>
      </c>
      <c r="L367" s="2" t="s">
        <v>408</v>
      </c>
      <c r="M367" s="2" t="s">
        <v>394</v>
      </c>
      <c r="N367" s="2" t="s">
        <v>409</v>
      </c>
      <c r="O367" s="1" t="s">
        <v>21</v>
      </c>
      <c r="P367" s="1" t="s">
        <v>22</v>
      </c>
      <c r="Q367" s="1" t="s">
        <v>23</v>
      </c>
      <c r="R367" s="1" t="s">
        <v>1072</v>
      </c>
      <c r="S367" s="1" t="s">
        <v>36</v>
      </c>
      <c r="T367" s="1" t="s">
        <v>1073</v>
      </c>
      <c r="U367" s="1" t="s">
        <v>24</v>
      </c>
      <c r="V367" s="1" t="s">
        <v>37</v>
      </c>
      <c r="W367" s="1" t="s">
        <v>635</v>
      </c>
      <c r="X367" s="1" t="s">
        <v>3632</v>
      </c>
      <c r="Y367" s="1" t="s">
        <v>3623</v>
      </c>
      <c r="Z367" s="1"/>
    </row>
    <row r="368" spans="1:26" ht="15" customHeight="1" x14ac:dyDescent="0.25">
      <c r="A368" s="1" t="s">
        <v>1074</v>
      </c>
      <c r="B368" s="1" t="s">
        <v>1016</v>
      </c>
      <c r="C368" s="1" t="s">
        <v>1017</v>
      </c>
      <c r="D368" s="1" t="s">
        <v>1018</v>
      </c>
      <c r="E368" s="1" t="s">
        <v>25</v>
      </c>
      <c r="F368" s="1" t="s">
        <v>42</v>
      </c>
      <c r="G368" s="1" t="s">
        <v>1075</v>
      </c>
      <c r="H368" s="1" t="s">
        <v>3406</v>
      </c>
      <c r="I368" s="1" t="s">
        <v>1076</v>
      </c>
      <c r="J368" s="1" t="s">
        <v>19</v>
      </c>
      <c r="K368" s="1" t="s">
        <v>1077</v>
      </c>
      <c r="L368" s="2" t="s">
        <v>1078</v>
      </c>
      <c r="M368" s="2" t="s">
        <v>394</v>
      </c>
      <c r="N368" s="2" t="s">
        <v>409</v>
      </c>
      <c r="O368" s="1" t="s">
        <v>21</v>
      </c>
      <c r="P368" s="1" t="s">
        <v>22</v>
      </c>
      <c r="Q368" s="1" t="s">
        <v>23</v>
      </c>
      <c r="R368" s="1" t="s">
        <v>1079</v>
      </c>
      <c r="S368" s="1" t="s">
        <v>36</v>
      </c>
      <c r="T368" s="1" t="s">
        <v>1080</v>
      </c>
      <c r="U368" s="1" t="s">
        <v>24</v>
      </c>
      <c r="V368" s="1" t="s">
        <v>37</v>
      </c>
      <c r="W368" s="1" t="s">
        <v>635</v>
      </c>
      <c r="X368" s="1" t="s">
        <v>3632</v>
      </c>
      <c r="Y368" s="1" t="s">
        <v>3669</v>
      </c>
      <c r="Z368" s="4" t="s">
        <v>3894</v>
      </c>
    </row>
    <row r="369" spans="1:26" ht="15" customHeight="1" x14ac:dyDescent="0.25">
      <c r="A369" s="1" t="s">
        <v>1081</v>
      </c>
      <c r="B369" s="1" t="s">
        <v>1016</v>
      </c>
      <c r="C369" s="1" t="s">
        <v>1031</v>
      </c>
      <c r="D369" s="1" t="s">
        <v>1032</v>
      </c>
      <c r="E369" s="1" t="s">
        <v>25</v>
      </c>
      <c r="F369" s="1" t="s">
        <v>42</v>
      </c>
      <c r="G369" s="1" t="s">
        <v>1082</v>
      </c>
      <c r="H369" s="1" t="s">
        <v>3406</v>
      </c>
      <c r="I369" s="1" t="s">
        <v>1083</v>
      </c>
      <c r="J369" s="1" t="s">
        <v>19</v>
      </c>
      <c r="K369" s="1" t="s">
        <v>1084</v>
      </c>
      <c r="L369" s="2" t="s">
        <v>408</v>
      </c>
      <c r="M369" s="2" t="s">
        <v>394</v>
      </c>
      <c r="N369" s="2" t="s">
        <v>409</v>
      </c>
      <c r="O369" s="1" t="s">
        <v>21</v>
      </c>
      <c r="P369" s="1" t="s">
        <v>22</v>
      </c>
      <c r="Q369" s="1" t="s">
        <v>23</v>
      </c>
      <c r="R369" s="1" t="s">
        <v>1085</v>
      </c>
      <c r="S369" s="1" t="s">
        <v>36</v>
      </c>
      <c r="T369" s="1" t="s">
        <v>1086</v>
      </c>
      <c r="U369" s="1" t="s">
        <v>24</v>
      </c>
      <c r="V369" s="1" t="s">
        <v>37</v>
      </c>
      <c r="W369" s="1" t="s">
        <v>635</v>
      </c>
      <c r="X369" s="1" t="s">
        <v>3632</v>
      </c>
      <c r="Y369" s="1" t="s">
        <v>3648</v>
      </c>
      <c r="Z369" s="1" t="s">
        <v>3724</v>
      </c>
    </row>
    <row r="370" spans="1:26" ht="15" customHeight="1" x14ac:dyDescent="0.25">
      <c r="A370" s="1" t="s">
        <v>1087</v>
      </c>
      <c r="B370" s="1" t="s">
        <v>1016</v>
      </c>
      <c r="C370" s="8" t="s">
        <v>3290</v>
      </c>
      <c r="D370" s="8" t="s">
        <v>3291</v>
      </c>
      <c r="E370" s="1" t="s">
        <v>25</v>
      </c>
      <c r="F370" s="1" t="s">
        <v>42</v>
      </c>
      <c r="G370" s="1" t="s">
        <v>1088</v>
      </c>
      <c r="H370" s="1" t="s">
        <v>3406</v>
      </c>
      <c r="I370" s="1" t="s">
        <v>1089</v>
      </c>
      <c r="J370" s="1" t="s">
        <v>19</v>
      </c>
      <c r="K370" s="1" t="s">
        <v>1090</v>
      </c>
      <c r="L370" s="2" t="s">
        <v>408</v>
      </c>
      <c r="M370" s="2" t="s">
        <v>394</v>
      </c>
      <c r="N370" s="2" t="s">
        <v>409</v>
      </c>
      <c r="O370" s="1" t="s">
        <v>21</v>
      </c>
      <c r="P370" s="1" t="s">
        <v>22</v>
      </c>
      <c r="Q370" s="1" t="s">
        <v>23</v>
      </c>
      <c r="R370" s="1" t="s">
        <v>1091</v>
      </c>
      <c r="S370" s="1" t="s">
        <v>36</v>
      </c>
      <c r="T370" s="1" t="s">
        <v>1092</v>
      </c>
      <c r="U370" s="1" t="s">
        <v>24</v>
      </c>
      <c r="V370" s="1" t="s">
        <v>37</v>
      </c>
      <c r="W370" s="1" t="s">
        <v>635</v>
      </c>
      <c r="X370" s="1" t="s">
        <v>3632</v>
      </c>
      <c r="Y370" s="1" t="s">
        <v>3648</v>
      </c>
      <c r="Z370" s="1"/>
    </row>
    <row r="371" spans="1:26" ht="15" customHeight="1" x14ac:dyDescent="0.25">
      <c r="A371" s="1" t="s">
        <v>1093</v>
      </c>
      <c r="B371" s="1" t="s">
        <v>1016</v>
      </c>
      <c r="C371" s="1" t="s">
        <v>1031</v>
      </c>
      <c r="D371" s="1" t="s">
        <v>1032</v>
      </c>
      <c r="E371" s="1" t="s">
        <v>25</v>
      </c>
      <c r="F371" s="1" t="s">
        <v>42</v>
      </c>
      <c r="G371" s="1" t="s">
        <v>1094</v>
      </c>
      <c r="H371" s="1" t="s">
        <v>3406</v>
      </c>
      <c r="I371" s="1" t="s">
        <v>1095</v>
      </c>
      <c r="J371" s="1" t="s">
        <v>19</v>
      </c>
      <c r="K371" s="1" t="s">
        <v>1096</v>
      </c>
      <c r="L371" s="2" t="s">
        <v>408</v>
      </c>
      <c r="M371" s="2" t="s">
        <v>394</v>
      </c>
      <c r="N371" s="2" t="s">
        <v>409</v>
      </c>
      <c r="O371" s="1" t="s">
        <v>21</v>
      </c>
      <c r="P371" s="1" t="s">
        <v>22</v>
      </c>
      <c r="Q371" s="1" t="s">
        <v>23</v>
      </c>
      <c r="R371" s="1" t="s">
        <v>1097</v>
      </c>
      <c r="S371" s="1" t="s">
        <v>36</v>
      </c>
      <c r="T371" s="1" t="s">
        <v>1098</v>
      </c>
      <c r="U371" s="1" t="s">
        <v>24</v>
      </c>
      <c r="V371" s="1" t="s">
        <v>37</v>
      </c>
      <c r="W371" s="1" t="s">
        <v>635</v>
      </c>
      <c r="X371" s="1" t="s">
        <v>3632</v>
      </c>
      <c r="Y371" s="1" t="s">
        <v>3699</v>
      </c>
      <c r="Z371" s="1"/>
    </row>
    <row r="372" spans="1:26" ht="15" customHeight="1" x14ac:dyDescent="0.25">
      <c r="A372" s="1" t="s">
        <v>1099</v>
      </c>
      <c r="B372" s="1" t="s">
        <v>1016</v>
      </c>
      <c r="C372" s="1" t="s">
        <v>1031</v>
      </c>
      <c r="D372" s="1" t="s">
        <v>1032</v>
      </c>
      <c r="E372" s="1" t="s">
        <v>25</v>
      </c>
      <c r="F372" s="1" t="s">
        <v>42</v>
      </c>
      <c r="G372" s="1" t="s">
        <v>1100</v>
      </c>
      <c r="H372" s="1" t="s">
        <v>3406</v>
      </c>
      <c r="I372" s="1" t="s">
        <v>1101</v>
      </c>
      <c r="J372" s="1" t="s">
        <v>19</v>
      </c>
      <c r="K372" s="1" t="s">
        <v>1102</v>
      </c>
      <c r="L372" s="2" t="s">
        <v>408</v>
      </c>
      <c r="M372" s="2" t="s">
        <v>394</v>
      </c>
      <c r="N372" s="2" t="s">
        <v>409</v>
      </c>
      <c r="O372" s="1" t="s">
        <v>21</v>
      </c>
      <c r="P372" s="1" t="s">
        <v>22</v>
      </c>
      <c r="Q372" s="1" t="s">
        <v>23</v>
      </c>
      <c r="R372" s="1" t="s">
        <v>1103</v>
      </c>
      <c r="S372" s="1" t="s">
        <v>36</v>
      </c>
      <c r="T372" s="1" t="s">
        <v>1104</v>
      </c>
      <c r="U372" s="1" t="s">
        <v>24</v>
      </c>
      <c r="V372" s="1" t="s">
        <v>37</v>
      </c>
      <c r="W372" s="1" t="s">
        <v>635</v>
      </c>
      <c r="X372" s="1" t="s">
        <v>3632</v>
      </c>
      <c r="Y372" s="1" t="s">
        <v>3699</v>
      </c>
      <c r="Z372" s="1"/>
    </row>
    <row r="373" spans="1:26" ht="15" customHeight="1" x14ac:dyDescent="0.25">
      <c r="A373" s="3" t="s">
        <v>3132</v>
      </c>
      <c r="B373" s="3" t="s">
        <v>1016</v>
      </c>
      <c r="C373" s="3" t="s">
        <v>3221</v>
      </c>
      <c r="D373" s="3" t="s">
        <v>3222</v>
      </c>
      <c r="E373" s="3" t="s">
        <v>3198</v>
      </c>
      <c r="F373" s="3" t="s">
        <v>42</v>
      </c>
      <c r="G373" s="3" t="s">
        <v>1055</v>
      </c>
      <c r="H373" s="1" t="s">
        <v>3406</v>
      </c>
      <c r="I373" s="3" t="s">
        <v>1056</v>
      </c>
      <c r="J373" s="3" t="s">
        <v>19</v>
      </c>
      <c r="K373" s="3" t="s">
        <v>3467</v>
      </c>
      <c r="L373" s="6" t="s">
        <v>1058</v>
      </c>
      <c r="M373" s="6" t="s">
        <v>394</v>
      </c>
      <c r="N373" s="6" t="s">
        <v>1059</v>
      </c>
      <c r="O373" s="3" t="s">
        <v>21</v>
      </c>
      <c r="P373" s="3" t="s">
        <v>22</v>
      </c>
      <c r="Q373" s="3" t="s">
        <v>23</v>
      </c>
      <c r="R373" s="1" t="s">
        <v>3576</v>
      </c>
      <c r="S373" s="1" t="s">
        <v>36</v>
      </c>
      <c r="T373" s="1" t="s">
        <v>3721</v>
      </c>
      <c r="U373" s="1" t="s">
        <v>24</v>
      </c>
      <c r="V373" s="1" t="s">
        <v>37</v>
      </c>
      <c r="W373" s="1" t="s">
        <v>3622</v>
      </c>
      <c r="X373" s="1" t="s">
        <v>3632</v>
      </c>
      <c r="Y373" s="1" t="s">
        <v>3699</v>
      </c>
      <c r="Z373" s="1"/>
    </row>
    <row r="374" spans="1:26" ht="15" customHeight="1" x14ac:dyDescent="0.25">
      <c r="A374" s="1" t="s">
        <v>1111</v>
      </c>
      <c r="B374" s="1" t="s">
        <v>1016</v>
      </c>
      <c r="C374" s="1" t="s">
        <v>1031</v>
      </c>
      <c r="D374" s="1" t="s">
        <v>1032</v>
      </c>
      <c r="E374" s="1" t="s">
        <v>25</v>
      </c>
      <c r="F374" s="1" t="s">
        <v>42</v>
      </c>
      <c r="G374" s="1" t="s">
        <v>1112</v>
      </c>
      <c r="H374" s="1" t="s">
        <v>3406</v>
      </c>
      <c r="I374" s="1" t="s">
        <v>1113</v>
      </c>
      <c r="J374" s="1" t="s">
        <v>19</v>
      </c>
      <c r="K374" s="1" t="s">
        <v>1114</v>
      </c>
      <c r="L374" s="2" t="s">
        <v>1115</v>
      </c>
      <c r="M374" s="2" t="s">
        <v>394</v>
      </c>
      <c r="N374" s="2" t="s">
        <v>1116</v>
      </c>
      <c r="O374" s="1" t="s">
        <v>21</v>
      </c>
      <c r="P374" s="1" t="s">
        <v>22</v>
      </c>
      <c r="Q374" s="1" t="s">
        <v>23</v>
      </c>
      <c r="R374" s="1" t="s">
        <v>1117</v>
      </c>
      <c r="S374" s="1" t="s">
        <v>36</v>
      </c>
      <c r="T374" s="1" t="s">
        <v>1118</v>
      </c>
      <c r="U374" s="1" t="s">
        <v>24</v>
      </c>
      <c r="V374" s="1" t="s">
        <v>37</v>
      </c>
      <c r="W374" s="1" t="s">
        <v>635</v>
      </c>
      <c r="X374" s="1" t="s">
        <v>3632</v>
      </c>
      <c r="Y374" s="1" t="s">
        <v>3623</v>
      </c>
      <c r="Z374" s="1"/>
    </row>
    <row r="375" spans="1:26" ht="15" customHeight="1" x14ac:dyDescent="0.25">
      <c r="A375" s="1" t="s">
        <v>1119</v>
      </c>
      <c r="B375" s="1" t="s">
        <v>1016</v>
      </c>
      <c r="C375" s="1" t="s">
        <v>1031</v>
      </c>
      <c r="D375" s="1" t="s">
        <v>1032</v>
      </c>
      <c r="E375" s="1" t="s">
        <v>25</v>
      </c>
      <c r="F375" s="1" t="s">
        <v>42</v>
      </c>
      <c r="G375" s="1" t="s">
        <v>1120</v>
      </c>
      <c r="H375" s="1" t="s">
        <v>3406</v>
      </c>
      <c r="I375" s="1" t="s">
        <v>1121</v>
      </c>
      <c r="J375" s="1" t="s">
        <v>19</v>
      </c>
      <c r="K375" s="1" t="s">
        <v>1122</v>
      </c>
      <c r="L375" s="2" t="s">
        <v>1078</v>
      </c>
      <c r="M375" s="2" t="s">
        <v>394</v>
      </c>
      <c r="N375" s="2" t="s">
        <v>170</v>
      </c>
      <c r="O375" s="1" t="s">
        <v>21</v>
      </c>
      <c r="P375" s="1" t="s">
        <v>22</v>
      </c>
      <c r="Q375" s="1" t="s">
        <v>23</v>
      </c>
      <c r="R375" s="1" t="s">
        <v>1123</v>
      </c>
      <c r="S375" s="1" t="s">
        <v>36</v>
      </c>
      <c r="T375" s="1" t="s">
        <v>1124</v>
      </c>
      <c r="U375" s="1" t="s">
        <v>24</v>
      </c>
      <c r="V375" s="1" t="s">
        <v>37</v>
      </c>
      <c r="W375" s="1" t="s">
        <v>635</v>
      </c>
      <c r="X375" s="1" t="s">
        <v>3632</v>
      </c>
      <c r="Y375" s="1" t="s">
        <v>3648</v>
      </c>
      <c r="Z375" s="1"/>
    </row>
    <row r="376" spans="1:26" ht="15" customHeight="1" x14ac:dyDescent="0.25">
      <c r="A376" s="1" t="s">
        <v>1125</v>
      </c>
      <c r="B376" s="1" t="s">
        <v>1016</v>
      </c>
      <c r="C376" s="1" t="s">
        <v>1044</v>
      </c>
      <c r="D376" s="1" t="s">
        <v>1045</v>
      </c>
      <c r="E376" s="1" t="s">
        <v>25</v>
      </c>
      <c r="F376" s="1" t="s">
        <v>42</v>
      </c>
      <c r="G376" s="1" t="s">
        <v>1126</v>
      </c>
      <c r="H376" s="1" t="s">
        <v>3406</v>
      </c>
      <c r="I376" s="1" t="s">
        <v>1127</v>
      </c>
      <c r="J376" s="1" t="s">
        <v>19</v>
      </c>
      <c r="K376" s="1" t="s">
        <v>1128</v>
      </c>
      <c r="L376" s="2" t="s">
        <v>408</v>
      </c>
      <c r="M376" s="2" t="s">
        <v>394</v>
      </c>
      <c r="N376" s="2" t="s">
        <v>409</v>
      </c>
      <c r="O376" s="1" t="s">
        <v>21</v>
      </c>
      <c r="P376" s="1" t="s">
        <v>22</v>
      </c>
      <c r="Q376" s="1" t="s">
        <v>23</v>
      </c>
      <c r="R376" s="1" t="s">
        <v>1129</v>
      </c>
      <c r="S376" s="1" t="s">
        <v>36</v>
      </c>
      <c r="T376" s="1" t="s">
        <v>1130</v>
      </c>
      <c r="U376" s="1" t="s">
        <v>24</v>
      </c>
      <c r="V376" s="1" t="s">
        <v>37</v>
      </c>
      <c r="W376" s="1" t="s">
        <v>635</v>
      </c>
      <c r="X376" s="1" t="s">
        <v>3632</v>
      </c>
      <c r="Y376" s="1" t="s">
        <v>3623</v>
      </c>
      <c r="Z376" s="1"/>
    </row>
    <row r="377" spans="1:26" ht="15" customHeight="1" x14ac:dyDescent="0.25">
      <c r="A377" s="1" t="s">
        <v>1131</v>
      </c>
      <c r="B377" s="1" t="s">
        <v>1016</v>
      </c>
      <c r="C377" s="1" t="s">
        <v>1031</v>
      </c>
      <c r="D377" s="1" t="s">
        <v>1032</v>
      </c>
      <c r="E377" s="1" t="s">
        <v>25</v>
      </c>
      <c r="F377" s="1" t="s">
        <v>42</v>
      </c>
      <c r="G377" s="1" t="s">
        <v>1132</v>
      </c>
      <c r="H377" s="1" t="s">
        <v>3406</v>
      </c>
      <c r="I377" s="1" t="s">
        <v>1133</v>
      </c>
      <c r="J377" s="1" t="s">
        <v>19</v>
      </c>
      <c r="K377" s="1" t="s">
        <v>1134</v>
      </c>
      <c r="L377" s="2" t="s">
        <v>408</v>
      </c>
      <c r="M377" s="2" t="s">
        <v>394</v>
      </c>
      <c r="N377" s="2" t="s">
        <v>409</v>
      </c>
      <c r="O377" s="1" t="s">
        <v>21</v>
      </c>
      <c r="P377" s="1" t="s">
        <v>22</v>
      </c>
      <c r="Q377" s="1" t="s">
        <v>23</v>
      </c>
      <c r="R377" s="1" t="s">
        <v>1135</v>
      </c>
      <c r="S377" s="1" t="s">
        <v>36</v>
      </c>
      <c r="T377" s="1" t="s">
        <v>1136</v>
      </c>
      <c r="U377" s="1" t="s">
        <v>24</v>
      </c>
      <c r="V377" s="1" t="s">
        <v>37</v>
      </c>
      <c r="W377" s="1" t="s">
        <v>635</v>
      </c>
      <c r="X377" s="1" t="s">
        <v>3632</v>
      </c>
      <c r="Y377" s="1" t="s">
        <v>3699</v>
      </c>
      <c r="Z377" s="1"/>
    </row>
    <row r="378" spans="1:26" ht="15" customHeight="1" x14ac:dyDescent="0.25">
      <c r="A378" s="1" t="s">
        <v>1137</v>
      </c>
      <c r="B378" s="1" t="s">
        <v>1016</v>
      </c>
      <c r="C378" s="1" t="s">
        <v>1052</v>
      </c>
      <c r="D378" s="1" t="s">
        <v>1053</v>
      </c>
      <c r="E378" s="1" t="s">
        <v>25</v>
      </c>
      <c r="F378" s="1" t="s">
        <v>42</v>
      </c>
      <c r="G378" s="1" t="s">
        <v>1138</v>
      </c>
      <c r="H378" s="1" t="s">
        <v>3406</v>
      </c>
      <c r="I378" s="1" t="s">
        <v>1139</v>
      </c>
      <c r="J378" s="1" t="s">
        <v>19</v>
      </c>
      <c r="K378" s="1" t="s">
        <v>1140</v>
      </c>
      <c r="L378" s="2" t="s">
        <v>408</v>
      </c>
      <c r="M378" s="2" t="s">
        <v>394</v>
      </c>
      <c r="N378" s="2" t="s">
        <v>409</v>
      </c>
      <c r="O378" s="1" t="s">
        <v>21</v>
      </c>
      <c r="P378" s="1" t="s">
        <v>22</v>
      </c>
      <c r="Q378" s="1" t="s">
        <v>23</v>
      </c>
      <c r="R378" s="1" t="s">
        <v>1141</v>
      </c>
      <c r="S378" s="1" t="s">
        <v>36</v>
      </c>
      <c r="T378" s="1" t="s">
        <v>1142</v>
      </c>
      <c r="U378" s="1" t="s">
        <v>24</v>
      </c>
      <c r="V378" s="1" t="s">
        <v>37</v>
      </c>
      <c r="W378" s="1" t="s">
        <v>1143</v>
      </c>
      <c r="X378" s="1" t="s">
        <v>3632</v>
      </c>
      <c r="Y378" s="1" t="s">
        <v>3699</v>
      </c>
      <c r="Z378" s="1"/>
    </row>
    <row r="379" spans="1:26" ht="15" customHeight="1" x14ac:dyDescent="0.25">
      <c r="A379" s="1" t="s">
        <v>1144</v>
      </c>
      <c r="B379" s="1" t="s">
        <v>1016</v>
      </c>
      <c r="C379" s="1" t="s">
        <v>1052</v>
      </c>
      <c r="D379" s="1" t="s">
        <v>1053</v>
      </c>
      <c r="E379" s="1" t="s">
        <v>25</v>
      </c>
      <c r="F379" s="1" t="s">
        <v>42</v>
      </c>
      <c r="G379" s="1" t="s">
        <v>1145</v>
      </c>
      <c r="H379" s="1" t="s">
        <v>3406</v>
      </c>
      <c r="I379" s="1" t="s">
        <v>1146</v>
      </c>
      <c r="J379" s="1" t="s">
        <v>19</v>
      </c>
      <c r="K379" s="1" t="s">
        <v>1147</v>
      </c>
      <c r="L379" s="2" t="s">
        <v>408</v>
      </c>
      <c r="M379" s="2" t="s">
        <v>394</v>
      </c>
      <c r="N379" s="2" t="s">
        <v>409</v>
      </c>
      <c r="O379" s="1" t="s">
        <v>21</v>
      </c>
      <c r="P379" s="1" t="s">
        <v>22</v>
      </c>
      <c r="Q379" s="1" t="s">
        <v>23</v>
      </c>
      <c r="R379" s="1" t="s">
        <v>1148</v>
      </c>
      <c r="S379" s="1" t="s">
        <v>36</v>
      </c>
      <c r="T379" s="1" t="s">
        <v>1149</v>
      </c>
      <c r="U379" s="1" t="s">
        <v>24</v>
      </c>
      <c r="V379" s="1" t="s">
        <v>37</v>
      </c>
      <c r="W379" s="1" t="s">
        <v>1143</v>
      </c>
      <c r="X379" s="1" t="s">
        <v>3632</v>
      </c>
      <c r="Y379" s="1" t="s">
        <v>3648</v>
      </c>
      <c r="Z379" s="1"/>
    </row>
    <row r="380" spans="1:26" ht="15" customHeight="1" x14ac:dyDescent="0.25">
      <c r="A380" s="1" t="s">
        <v>1150</v>
      </c>
      <c r="B380" s="1" t="s">
        <v>1016</v>
      </c>
      <c r="C380" s="1" t="s">
        <v>1031</v>
      </c>
      <c r="D380" s="1" t="s">
        <v>1032</v>
      </c>
      <c r="E380" s="1" t="s">
        <v>25</v>
      </c>
      <c r="F380" s="1" t="s">
        <v>42</v>
      </c>
      <c r="G380" s="1" t="s">
        <v>1151</v>
      </c>
      <c r="H380" s="1" t="s">
        <v>3406</v>
      </c>
      <c r="I380" s="1" t="s">
        <v>1152</v>
      </c>
      <c r="J380" s="1" t="s">
        <v>19</v>
      </c>
      <c r="K380" s="1" t="s">
        <v>1153</v>
      </c>
      <c r="L380" s="2" t="s">
        <v>408</v>
      </c>
      <c r="M380" s="2" t="s">
        <v>394</v>
      </c>
      <c r="N380" s="2" t="s">
        <v>409</v>
      </c>
      <c r="O380" s="1" t="s">
        <v>21</v>
      </c>
      <c r="P380" s="1" t="s">
        <v>22</v>
      </c>
      <c r="Q380" s="1" t="s">
        <v>23</v>
      </c>
      <c r="R380" s="1" t="s">
        <v>1154</v>
      </c>
      <c r="S380" s="1" t="s">
        <v>36</v>
      </c>
      <c r="T380" s="1" t="s">
        <v>1155</v>
      </c>
      <c r="U380" s="1" t="s">
        <v>24</v>
      </c>
      <c r="V380" s="1" t="s">
        <v>37</v>
      </c>
      <c r="W380" s="1" t="s">
        <v>1143</v>
      </c>
      <c r="X380" s="1" t="s">
        <v>3632</v>
      </c>
      <c r="Y380" s="1" t="s">
        <v>3699</v>
      </c>
      <c r="Z380" s="1"/>
    </row>
    <row r="381" spans="1:26" ht="15" customHeight="1" x14ac:dyDescent="0.25">
      <c r="A381" s="1" t="s">
        <v>1156</v>
      </c>
      <c r="B381" s="1" t="s">
        <v>1016</v>
      </c>
      <c r="C381" s="1" t="s">
        <v>1031</v>
      </c>
      <c r="D381" s="1" t="s">
        <v>1032</v>
      </c>
      <c r="E381" s="1" t="s">
        <v>25</v>
      </c>
      <c r="F381" s="1" t="s">
        <v>42</v>
      </c>
      <c r="G381" s="1" t="s">
        <v>1157</v>
      </c>
      <c r="H381" s="1" t="s">
        <v>3406</v>
      </c>
      <c r="I381" s="1" t="s">
        <v>1158</v>
      </c>
      <c r="J381" s="1" t="s">
        <v>19</v>
      </c>
      <c r="K381" s="1" t="s">
        <v>1159</v>
      </c>
      <c r="L381" s="2" t="s">
        <v>1078</v>
      </c>
      <c r="M381" s="2" t="s">
        <v>394</v>
      </c>
      <c r="N381" s="2" t="s">
        <v>170</v>
      </c>
      <c r="O381" s="1" t="s">
        <v>21</v>
      </c>
      <c r="P381" s="1" t="s">
        <v>22</v>
      </c>
      <c r="Q381" s="1" t="s">
        <v>23</v>
      </c>
      <c r="R381" s="1" t="s">
        <v>1160</v>
      </c>
      <c r="S381" s="1" t="s">
        <v>36</v>
      </c>
      <c r="T381" s="1" t="s">
        <v>1161</v>
      </c>
      <c r="U381" s="1" t="s">
        <v>24</v>
      </c>
      <c r="V381" s="1" t="s">
        <v>37</v>
      </c>
      <c r="W381" s="1" t="s">
        <v>1143</v>
      </c>
      <c r="X381" s="1" t="s">
        <v>3632</v>
      </c>
      <c r="Y381" s="1" t="s">
        <v>3623</v>
      </c>
      <c r="Z381" s="1"/>
    </row>
    <row r="382" spans="1:26" ht="15" customHeight="1" x14ac:dyDescent="0.25">
      <c r="A382" s="1" t="s">
        <v>1162</v>
      </c>
      <c r="B382" s="1" t="s">
        <v>1016</v>
      </c>
      <c r="C382" s="1" t="s">
        <v>1031</v>
      </c>
      <c r="D382" s="1" t="s">
        <v>1032</v>
      </c>
      <c r="E382" s="1" t="s">
        <v>25</v>
      </c>
      <c r="F382" s="1" t="s">
        <v>42</v>
      </c>
      <c r="G382" s="1" t="s">
        <v>1163</v>
      </c>
      <c r="H382" s="1" t="s">
        <v>3406</v>
      </c>
      <c r="I382" s="1" t="s">
        <v>1164</v>
      </c>
      <c r="J382" s="1" t="s">
        <v>19</v>
      </c>
      <c r="K382" s="1" t="s">
        <v>1165</v>
      </c>
      <c r="L382" s="2" t="s">
        <v>1115</v>
      </c>
      <c r="M382" s="2" t="s">
        <v>394</v>
      </c>
      <c r="N382" s="2" t="s">
        <v>1116</v>
      </c>
      <c r="O382" s="1" t="s">
        <v>21</v>
      </c>
      <c r="P382" s="1" t="s">
        <v>22</v>
      </c>
      <c r="Q382" s="1" t="s">
        <v>23</v>
      </c>
      <c r="R382" s="1" t="s">
        <v>1166</v>
      </c>
      <c r="S382" s="1" t="s">
        <v>36</v>
      </c>
      <c r="T382" s="1" t="s">
        <v>1167</v>
      </c>
      <c r="U382" s="1" t="s">
        <v>24</v>
      </c>
      <c r="V382" s="1" t="s">
        <v>37</v>
      </c>
      <c r="W382" s="1" t="s">
        <v>1143</v>
      </c>
      <c r="X382" s="1" t="s">
        <v>3632</v>
      </c>
      <c r="Y382" s="1" t="s">
        <v>3623</v>
      </c>
      <c r="Z382" s="1"/>
    </row>
    <row r="383" spans="1:26" ht="15" customHeight="1" x14ac:dyDescent="0.25">
      <c r="A383" s="1" t="s">
        <v>1168</v>
      </c>
      <c r="B383" s="1" t="s">
        <v>1016</v>
      </c>
      <c r="C383" s="1" t="s">
        <v>1017</v>
      </c>
      <c r="D383" s="1" t="s">
        <v>1018</v>
      </c>
      <c r="E383" s="1" t="s">
        <v>25</v>
      </c>
      <c r="F383" s="1" t="s">
        <v>42</v>
      </c>
      <c r="G383" s="1" t="s">
        <v>1169</v>
      </c>
      <c r="H383" s="1" t="s">
        <v>3406</v>
      </c>
      <c r="I383" s="1" t="s">
        <v>1170</v>
      </c>
      <c r="J383" s="1" t="s">
        <v>19</v>
      </c>
      <c r="K383" s="1" t="s">
        <v>1171</v>
      </c>
      <c r="L383" s="2" t="s">
        <v>408</v>
      </c>
      <c r="M383" s="2" t="s">
        <v>394</v>
      </c>
      <c r="N383" s="2" t="s">
        <v>409</v>
      </c>
      <c r="O383" s="1" t="s">
        <v>21</v>
      </c>
      <c r="P383" s="1" t="s">
        <v>22</v>
      </c>
      <c r="Q383" s="1" t="s">
        <v>23</v>
      </c>
      <c r="R383" s="1" t="s">
        <v>1172</v>
      </c>
      <c r="S383" s="1" t="s">
        <v>36</v>
      </c>
      <c r="T383" s="1" t="s">
        <v>1173</v>
      </c>
      <c r="U383" s="1" t="s">
        <v>24</v>
      </c>
      <c r="V383" s="1" t="s">
        <v>37</v>
      </c>
      <c r="W383" s="1" t="s">
        <v>1143</v>
      </c>
      <c r="X383" s="1" t="s">
        <v>3632</v>
      </c>
      <c r="Y383" s="1" t="s">
        <v>3648</v>
      </c>
      <c r="Z383" s="1"/>
    </row>
    <row r="384" spans="1:26" ht="15" customHeight="1" x14ac:dyDescent="0.25">
      <c r="A384" s="1" t="s">
        <v>1174</v>
      </c>
      <c r="B384" s="1" t="s">
        <v>1016</v>
      </c>
      <c r="C384" s="8" t="s">
        <v>3292</v>
      </c>
      <c r="D384" s="8" t="s">
        <v>3293</v>
      </c>
      <c r="E384" s="1" t="s">
        <v>25</v>
      </c>
      <c r="F384" s="1" t="s">
        <v>42</v>
      </c>
      <c r="G384" s="1" t="s">
        <v>1175</v>
      </c>
      <c r="H384" s="1" t="s">
        <v>3406</v>
      </c>
      <c r="I384" s="1" t="s">
        <v>1176</v>
      </c>
      <c r="J384" s="1" t="s">
        <v>19</v>
      </c>
      <c r="K384" s="1" t="s">
        <v>1177</v>
      </c>
      <c r="L384" s="2" t="s">
        <v>408</v>
      </c>
      <c r="M384" s="2" t="s">
        <v>394</v>
      </c>
      <c r="N384" s="2" t="s">
        <v>409</v>
      </c>
      <c r="O384" s="1" t="s">
        <v>21</v>
      </c>
      <c r="P384" s="1" t="s">
        <v>22</v>
      </c>
      <c r="Q384" s="1" t="s">
        <v>23</v>
      </c>
      <c r="R384" s="1" t="s">
        <v>1178</v>
      </c>
      <c r="S384" s="1" t="s">
        <v>36</v>
      </c>
      <c r="T384" s="1" t="s">
        <v>1179</v>
      </c>
      <c r="U384" s="1" t="s">
        <v>24</v>
      </c>
      <c r="V384" s="1" t="s">
        <v>37</v>
      </c>
      <c r="W384" s="1" t="s">
        <v>1143</v>
      </c>
      <c r="X384" s="1" t="s">
        <v>3632</v>
      </c>
      <c r="Y384" s="1" t="s">
        <v>3648</v>
      </c>
      <c r="Z384" s="1"/>
    </row>
    <row r="385" spans="1:26" ht="15" customHeight="1" x14ac:dyDescent="0.25">
      <c r="A385" s="1" t="s">
        <v>1180</v>
      </c>
      <c r="B385" s="1" t="s">
        <v>1016</v>
      </c>
      <c r="C385" s="1" t="s">
        <v>1017</v>
      </c>
      <c r="D385" s="1" t="s">
        <v>1018</v>
      </c>
      <c r="E385" s="1" t="s">
        <v>25</v>
      </c>
      <c r="F385" s="1" t="s">
        <v>42</v>
      </c>
      <c r="G385" s="1" t="s">
        <v>1181</v>
      </c>
      <c r="H385" s="1" t="s">
        <v>3406</v>
      </c>
      <c r="I385" s="1" t="s">
        <v>1182</v>
      </c>
      <c r="J385" s="1" t="s">
        <v>19</v>
      </c>
      <c r="K385" s="1" t="s">
        <v>1084</v>
      </c>
      <c r="L385" s="2" t="s">
        <v>408</v>
      </c>
      <c r="M385" s="2" t="s">
        <v>394</v>
      </c>
      <c r="N385" s="2" t="s">
        <v>409</v>
      </c>
      <c r="O385" s="1" t="s">
        <v>21</v>
      </c>
      <c r="P385" s="1" t="s">
        <v>22</v>
      </c>
      <c r="Q385" s="1" t="s">
        <v>23</v>
      </c>
      <c r="R385" s="1" t="s">
        <v>1183</v>
      </c>
      <c r="S385" s="1" t="s">
        <v>36</v>
      </c>
      <c r="T385" s="1" t="s">
        <v>1184</v>
      </c>
      <c r="U385" s="1" t="s">
        <v>24</v>
      </c>
      <c r="V385" s="1" t="s">
        <v>37</v>
      </c>
      <c r="W385" s="1" t="s">
        <v>1143</v>
      </c>
      <c r="X385" s="1" t="s">
        <v>3632</v>
      </c>
      <c r="Y385" s="1" t="s">
        <v>3623</v>
      </c>
      <c r="Z385" s="1"/>
    </row>
    <row r="386" spans="1:26" ht="15" customHeight="1" x14ac:dyDescent="0.25">
      <c r="A386" s="3" t="s">
        <v>3129</v>
      </c>
      <c r="B386" s="3" t="s">
        <v>1016</v>
      </c>
      <c r="C386" s="3" t="s">
        <v>3221</v>
      </c>
      <c r="D386" s="3" t="s">
        <v>3222</v>
      </c>
      <c r="E386" s="3" t="s">
        <v>3198</v>
      </c>
      <c r="F386" s="3" t="s">
        <v>42</v>
      </c>
      <c r="G386" s="3" t="s">
        <v>3349</v>
      </c>
      <c r="H386" s="1" t="s">
        <v>3407</v>
      </c>
      <c r="I386" s="3" t="s">
        <v>3461</v>
      </c>
      <c r="J386" s="3" t="s">
        <v>19</v>
      </c>
      <c r="K386" s="3" t="s">
        <v>3462</v>
      </c>
      <c r="L386" s="6" t="s">
        <v>1115</v>
      </c>
      <c r="M386" s="6" t="s">
        <v>394</v>
      </c>
      <c r="N386" s="6" t="s">
        <v>1116</v>
      </c>
      <c r="O386" s="3" t="s">
        <v>21</v>
      </c>
      <c r="P386" s="3" t="s">
        <v>22</v>
      </c>
      <c r="Q386" s="3" t="s">
        <v>23</v>
      </c>
      <c r="R386" s="1" t="s">
        <v>3715</v>
      </c>
      <c r="S386" s="1" t="s">
        <v>36</v>
      </c>
      <c r="T386" s="1" t="s">
        <v>3716</v>
      </c>
      <c r="U386" s="1" t="s">
        <v>24</v>
      </c>
      <c r="V386" s="1" t="s">
        <v>37</v>
      </c>
      <c r="W386" s="1" t="s">
        <v>3622</v>
      </c>
      <c r="X386" s="1" t="s">
        <v>3632</v>
      </c>
      <c r="Y386" s="1" t="s">
        <v>3623</v>
      </c>
      <c r="Z386" s="1" t="s">
        <v>3633</v>
      </c>
    </row>
    <row r="387" spans="1:26" ht="15" customHeight="1" x14ac:dyDescent="0.25">
      <c r="A387" s="3" t="s">
        <v>3130</v>
      </c>
      <c r="B387" s="3" t="s">
        <v>1016</v>
      </c>
      <c r="C387" s="3" t="s">
        <v>3221</v>
      </c>
      <c r="D387" s="3" t="s">
        <v>3222</v>
      </c>
      <c r="E387" s="3" t="s">
        <v>3198</v>
      </c>
      <c r="F387" s="3" t="s">
        <v>42</v>
      </c>
      <c r="G387" s="3" t="s">
        <v>3350</v>
      </c>
      <c r="H387" s="1" t="s">
        <v>3407</v>
      </c>
      <c r="I387" s="3" t="s">
        <v>3463</v>
      </c>
      <c r="J387" s="3" t="s">
        <v>19</v>
      </c>
      <c r="K387" s="3" t="s">
        <v>3464</v>
      </c>
      <c r="L387" s="6" t="s">
        <v>3860</v>
      </c>
      <c r="M387" s="6" t="s">
        <v>394</v>
      </c>
      <c r="N387" s="6" t="s">
        <v>170</v>
      </c>
      <c r="O387" s="3" t="s">
        <v>21</v>
      </c>
      <c r="P387" s="3" t="s">
        <v>22</v>
      </c>
      <c r="Q387" s="3" t="s">
        <v>23</v>
      </c>
      <c r="R387" s="1" t="s">
        <v>3717</v>
      </c>
      <c r="S387" s="1" t="s">
        <v>36</v>
      </c>
      <c r="T387" s="1" t="s">
        <v>3718</v>
      </c>
      <c r="U387" s="1" t="s">
        <v>24</v>
      </c>
      <c r="V387" s="1" t="s">
        <v>37</v>
      </c>
      <c r="W387" s="1" t="s">
        <v>3622</v>
      </c>
      <c r="X387" s="1" t="s">
        <v>3632</v>
      </c>
      <c r="Y387" s="1" t="s">
        <v>3669</v>
      </c>
      <c r="Z387" s="1" t="s">
        <v>3633</v>
      </c>
    </row>
    <row r="388" spans="1:26" ht="15" customHeight="1" x14ac:dyDescent="0.25">
      <c r="A388" s="3" t="s">
        <v>3131</v>
      </c>
      <c r="B388" s="3" t="s">
        <v>1016</v>
      </c>
      <c r="C388" s="3" t="s">
        <v>3221</v>
      </c>
      <c r="D388" s="3" t="s">
        <v>3222</v>
      </c>
      <c r="E388" s="3" t="s">
        <v>3198</v>
      </c>
      <c r="F388" s="3" t="s">
        <v>42</v>
      </c>
      <c r="G388" s="3" t="s">
        <v>3351</v>
      </c>
      <c r="H388" s="1" t="s">
        <v>3407</v>
      </c>
      <c r="I388" s="3" t="s">
        <v>3465</v>
      </c>
      <c r="J388" s="3" t="s">
        <v>19</v>
      </c>
      <c r="K388" s="3" t="s">
        <v>3466</v>
      </c>
      <c r="L388" s="6" t="s">
        <v>408</v>
      </c>
      <c r="M388" s="6" t="s">
        <v>394</v>
      </c>
      <c r="N388" s="6" t="s">
        <v>409</v>
      </c>
      <c r="O388" s="3" t="s">
        <v>21</v>
      </c>
      <c r="P388" s="3" t="s">
        <v>22</v>
      </c>
      <c r="Q388" s="3" t="s">
        <v>23</v>
      </c>
      <c r="R388" s="1" t="s">
        <v>3719</v>
      </c>
      <c r="S388" s="1" t="s">
        <v>36</v>
      </c>
      <c r="T388" s="1" t="s">
        <v>3720</v>
      </c>
      <c r="U388" s="1" t="s">
        <v>24</v>
      </c>
      <c r="V388" s="1" t="s">
        <v>37</v>
      </c>
      <c r="W388" s="1" t="s">
        <v>3622</v>
      </c>
      <c r="X388" s="1" t="s">
        <v>3632</v>
      </c>
      <c r="Y388" s="1" t="s">
        <v>3623</v>
      </c>
      <c r="Z388" s="1" t="s">
        <v>3633</v>
      </c>
    </row>
    <row r="389" spans="1:26" ht="15" customHeight="1" x14ac:dyDescent="0.25">
      <c r="A389" s="1" t="s">
        <v>1105</v>
      </c>
      <c r="B389" s="1" t="s">
        <v>1016</v>
      </c>
      <c r="C389" s="1" t="s">
        <v>1031</v>
      </c>
      <c r="D389" s="1" t="s">
        <v>1032</v>
      </c>
      <c r="E389" s="1" t="s">
        <v>25</v>
      </c>
      <c r="F389" s="1" t="s">
        <v>42</v>
      </c>
      <c r="G389" s="1" t="s">
        <v>1106</v>
      </c>
      <c r="H389" s="1" t="s">
        <v>3406</v>
      </c>
      <c r="I389" s="1" t="s">
        <v>1107</v>
      </c>
      <c r="J389" s="1" t="s">
        <v>19</v>
      </c>
      <c r="K389" s="1" t="s">
        <v>1108</v>
      </c>
      <c r="L389" s="2" t="s">
        <v>408</v>
      </c>
      <c r="M389" s="2" t="s">
        <v>394</v>
      </c>
      <c r="N389" s="2" t="s">
        <v>409</v>
      </c>
      <c r="O389" s="1" t="s">
        <v>21</v>
      </c>
      <c r="P389" s="1" t="s">
        <v>22</v>
      </c>
      <c r="Q389" s="1" t="s">
        <v>23</v>
      </c>
      <c r="R389" s="1" t="s">
        <v>1109</v>
      </c>
      <c r="S389" s="1" t="s">
        <v>36</v>
      </c>
      <c r="T389" s="1" t="s">
        <v>1110</v>
      </c>
      <c r="U389" s="1" t="s">
        <v>24</v>
      </c>
      <c r="V389" s="1" t="s">
        <v>37</v>
      </c>
      <c r="W389" s="1" t="s">
        <v>635</v>
      </c>
      <c r="X389" s="1" t="s">
        <v>3632</v>
      </c>
      <c r="Y389" s="1" t="s">
        <v>3699</v>
      </c>
      <c r="Z389" s="1" t="s">
        <v>3724</v>
      </c>
    </row>
    <row r="390" spans="1:26" ht="15" customHeight="1" x14ac:dyDescent="0.25">
      <c r="A390" s="3" t="s">
        <v>3133</v>
      </c>
      <c r="B390" s="3" t="s">
        <v>1016</v>
      </c>
      <c r="C390" s="3" t="s">
        <v>3221</v>
      </c>
      <c r="D390" s="3" t="s">
        <v>3222</v>
      </c>
      <c r="E390" s="3" t="s">
        <v>3198</v>
      </c>
      <c r="F390" s="3" t="s">
        <v>42</v>
      </c>
      <c r="G390" s="3" t="s">
        <v>1106</v>
      </c>
      <c r="H390" s="1" t="s">
        <v>3406</v>
      </c>
      <c r="I390" s="3" t="s">
        <v>1107</v>
      </c>
      <c r="J390" s="3" t="s">
        <v>19</v>
      </c>
      <c r="K390" s="3" t="s">
        <v>1108</v>
      </c>
      <c r="L390" s="6" t="s">
        <v>408</v>
      </c>
      <c r="M390" s="6" t="s">
        <v>394</v>
      </c>
      <c r="N390" s="6" t="s">
        <v>409</v>
      </c>
      <c r="O390" s="3" t="s">
        <v>21</v>
      </c>
      <c r="P390" s="3" t="s">
        <v>22</v>
      </c>
      <c r="Q390" s="3" t="s">
        <v>23</v>
      </c>
      <c r="R390" s="1" t="s">
        <v>3722</v>
      </c>
      <c r="S390" s="1" t="s">
        <v>36</v>
      </c>
      <c r="T390" s="1" t="s">
        <v>3723</v>
      </c>
      <c r="U390" s="1" t="s">
        <v>24</v>
      </c>
      <c r="V390" s="1" t="s">
        <v>37</v>
      </c>
      <c r="W390" s="1" t="s">
        <v>3622</v>
      </c>
      <c r="X390" s="1" t="s">
        <v>3632</v>
      </c>
      <c r="Y390" s="1" t="s">
        <v>3623</v>
      </c>
      <c r="Z390" s="1" t="s">
        <v>3724</v>
      </c>
    </row>
    <row r="391" spans="1:26" ht="15" customHeight="1" x14ac:dyDescent="0.25">
      <c r="A391" s="3" t="s">
        <v>3134</v>
      </c>
      <c r="B391" s="3" t="s">
        <v>1016</v>
      </c>
      <c r="C391" s="3" t="s">
        <v>3221</v>
      </c>
      <c r="D391" s="3" t="s">
        <v>3222</v>
      </c>
      <c r="E391" s="3" t="s">
        <v>3198</v>
      </c>
      <c r="F391" s="3" t="s">
        <v>42</v>
      </c>
      <c r="G391" s="3" t="s">
        <v>3352</v>
      </c>
      <c r="H391" s="1" t="s">
        <v>3406</v>
      </c>
      <c r="I391" s="3" t="s">
        <v>3468</v>
      </c>
      <c r="J391" s="3" t="s">
        <v>19</v>
      </c>
      <c r="K391" s="3" t="s">
        <v>3469</v>
      </c>
      <c r="L391" s="6" t="s">
        <v>408</v>
      </c>
      <c r="M391" s="6" t="s">
        <v>394</v>
      </c>
      <c r="N391" s="6" t="s">
        <v>409</v>
      </c>
      <c r="O391" s="3" t="s">
        <v>21</v>
      </c>
      <c r="P391" s="3" t="s">
        <v>22</v>
      </c>
      <c r="Q391" s="3" t="s">
        <v>23</v>
      </c>
      <c r="R391" s="1" t="s">
        <v>3725</v>
      </c>
      <c r="S391" s="1" t="s">
        <v>36</v>
      </c>
      <c r="T391" s="1" t="s">
        <v>3726</v>
      </c>
      <c r="U391" s="1" t="s">
        <v>24</v>
      </c>
      <c r="V391" s="1" t="s">
        <v>37</v>
      </c>
      <c r="W391" s="1" t="s">
        <v>3622</v>
      </c>
      <c r="X391" s="1" t="s">
        <v>3632</v>
      </c>
      <c r="Y391" s="1" t="s">
        <v>3699</v>
      </c>
      <c r="Z391" s="1" t="s">
        <v>3724</v>
      </c>
    </row>
    <row r="392" spans="1:26" ht="15" customHeight="1" x14ac:dyDescent="0.25">
      <c r="A392" s="1" t="s">
        <v>1185</v>
      </c>
      <c r="B392" s="1" t="s">
        <v>1194</v>
      </c>
      <c r="C392" s="1" t="s">
        <v>1195</v>
      </c>
      <c r="D392" s="1" t="s">
        <v>1196</v>
      </c>
      <c r="E392" s="1" t="s">
        <v>25</v>
      </c>
      <c r="F392" s="1" t="s">
        <v>42</v>
      </c>
      <c r="G392" s="1" t="s">
        <v>1186</v>
      </c>
      <c r="H392" s="1" t="s">
        <v>3407</v>
      </c>
      <c r="I392" s="1" t="s">
        <v>1187</v>
      </c>
      <c r="J392" s="1" t="s">
        <v>19</v>
      </c>
      <c r="K392" s="1" t="s">
        <v>1188</v>
      </c>
      <c r="L392" s="2" t="s">
        <v>1189</v>
      </c>
      <c r="M392" s="2" t="s">
        <v>1190</v>
      </c>
      <c r="N392" s="2" t="s">
        <v>1191</v>
      </c>
      <c r="O392" s="1" t="s">
        <v>21</v>
      </c>
      <c r="P392" s="1" t="s">
        <v>22</v>
      </c>
      <c r="Q392" s="1" t="s">
        <v>23</v>
      </c>
      <c r="R392" s="1" t="s">
        <v>1192</v>
      </c>
      <c r="S392" s="1" t="s">
        <v>36</v>
      </c>
      <c r="T392" t="s">
        <v>1193</v>
      </c>
      <c r="U392" s="1" t="s">
        <v>24</v>
      </c>
      <c r="V392" s="1" t="s">
        <v>37</v>
      </c>
      <c r="W392" s="1" t="s">
        <v>278</v>
      </c>
      <c r="X392" s="1" t="s">
        <v>3804</v>
      </c>
      <c r="Y392" s="1" t="s">
        <v>3699</v>
      </c>
      <c r="Z392" s="1"/>
    </row>
    <row r="393" spans="1:26" ht="15" customHeight="1" x14ac:dyDescent="0.25">
      <c r="A393" s="1" t="s">
        <v>1197</v>
      </c>
      <c r="B393" s="1" t="s">
        <v>1194</v>
      </c>
      <c r="C393" s="1" t="s">
        <v>1204</v>
      </c>
      <c r="D393" s="1" t="s">
        <v>1205</v>
      </c>
      <c r="E393" s="1" t="s">
        <v>25</v>
      </c>
      <c r="F393" s="1" t="s">
        <v>42</v>
      </c>
      <c r="G393" s="1" t="s">
        <v>1198</v>
      </c>
      <c r="H393" s="1" t="s">
        <v>3407</v>
      </c>
      <c r="I393" s="1" t="s">
        <v>1199</v>
      </c>
      <c r="J393" s="1" t="s">
        <v>19</v>
      </c>
      <c r="K393" s="1" t="s">
        <v>1200</v>
      </c>
      <c r="L393" s="2" t="s">
        <v>1189</v>
      </c>
      <c r="M393" s="2" t="s">
        <v>1190</v>
      </c>
      <c r="N393" s="2" t="s">
        <v>1201</v>
      </c>
      <c r="O393" s="1" t="s">
        <v>21</v>
      </c>
      <c r="P393" s="1" t="s">
        <v>22</v>
      </c>
      <c r="Q393" s="1" t="s">
        <v>23</v>
      </c>
      <c r="R393" s="1" t="s">
        <v>1202</v>
      </c>
      <c r="S393" s="1" t="s">
        <v>36</v>
      </c>
      <c r="T393" s="1" t="s">
        <v>1203</v>
      </c>
      <c r="U393" s="1" t="s">
        <v>24</v>
      </c>
      <c r="V393" s="1" t="s">
        <v>37</v>
      </c>
      <c r="W393" s="1" t="s">
        <v>278</v>
      </c>
      <c r="X393" s="1" t="s">
        <v>3804</v>
      </c>
      <c r="Y393" s="1" t="s">
        <v>3623</v>
      </c>
      <c r="Z393" s="1"/>
    </row>
    <row r="394" spans="1:26" ht="15" customHeight="1" x14ac:dyDescent="0.25">
      <c r="A394" s="1" t="s">
        <v>1206</v>
      </c>
      <c r="B394" s="1" t="s">
        <v>1194</v>
      </c>
      <c r="C394" s="1" t="s">
        <v>1213</v>
      </c>
      <c r="D394" s="1" t="s">
        <v>1214</v>
      </c>
      <c r="E394" s="1" t="s">
        <v>25</v>
      </c>
      <c r="F394" s="1" t="s">
        <v>42</v>
      </c>
      <c r="G394" s="1" t="s">
        <v>1207</v>
      </c>
      <c r="H394" s="1" t="s">
        <v>3407</v>
      </c>
      <c r="I394" s="1" t="s">
        <v>1208</v>
      </c>
      <c r="J394" s="1" t="s">
        <v>19</v>
      </c>
      <c r="K394" s="1" t="s">
        <v>1209</v>
      </c>
      <c r="L394" s="2" t="s">
        <v>1189</v>
      </c>
      <c r="M394" s="2" t="s">
        <v>1190</v>
      </c>
      <c r="N394" s="2" t="s">
        <v>1210</v>
      </c>
      <c r="O394" s="1" t="s">
        <v>21</v>
      </c>
      <c r="P394" s="1" t="s">
        <v>22</v>
      </c>
      <c r="Q394" s="1" t="s">
        <v>23</v>
      </c>
      <c r="R394" s="1" t="s">
        <v>1211</v>
      </c>
      <c r="S394" s="1" t="s">
        <v>36</v>
      </c>
      <c r="T394" s="1" t="s">
        <v>1212</v>
      </c>
      <c r="U394" s="1" t="s">
        <v>24</v>
      </c>
      <c r="V394" s="1" t="s">
        <v>37</v>
      </c>
      <c r="W394" s="1" t="s">
        <v>278</v>
      </c>
      <c r="X394" s="1" t="s">
        <v>3804</v>
      </c>
      <c r="Y394" s="1" t="s">
        <v>3669</v>
      </c>
      <c r="Z394" s="4" t="s">
        <v>3893</v>
      </c>
    </row>
    <row r="395" spans="1:26" ht="15" customHeight="1" x14ac:dyDescent="0.25">
      <c r="A395" s="1" t="s">
        <v>1215</v>
      </c>
      <c r="B395" s="1" t="s">
        <v>1194</v>
      </c>
      <c r="C395" s="1" t="s">
        <v>1213</v>
      </c>
      <c r="D395" s="1" t="s">
        <v>1214</v>
      </c>
      <c r="E395" s="1" t="s">
        <v>25</v>
      </c>
      <c r="F395" s="1" t="s">
        <v>42</v>
      </c>
      <c r="G395" s="1" t="s">
        <v>1216</v>
      </c>
      <c r="H395" s="1" t="s">
        <v>3407</v>
      </c>
      <c r="I395" s="1" t="s">
        <v>1217</v>
      </c>
      <c r="J395" s="1" t="s">
        <v>19</v>
      </c>
      <c r="K395" s="1" t="s">
        <v>1218</v>
      </c>
      <c r="L395" s="2" t="s">
        <v>1189</v>
      </c>
      <c r="M395" s="2" t="s">
        <v>1190</v>
      </c>
      <c r="N395" s="2" t="s">
        <v>1210</v>
      </c>
      <c r="O395" s="1" t="s">
        <v>21</v>
      </c>
      <c r="P395" s="1" t="s">
        <v>22</v>
      </c>
      <c r="Q395" s="1" t="s">
        <v>23</v>
      </c>
      <c r="R395" s="1" t="s">
        <v>1219</v>
      </c>
      <c r="S395" s="1" t="s">
        <v>36</v>
      </c>
      <c r="T395" s="1" t="s">
        <v>1220</v>
      </c>
      <c r="U395" s="1" t="s">
        <v>24</v>
      </c>
      <c r="V395" s="1" t="s">
        <v>37</v>
      </c>
      <c r="W395" s="1" t="s">
        <v>278</v>
      </c>
      <c r="X395" s="1" t="s">
        <v>3804</v>
      </c>
      <c r="Y395" s="1" t="s">
        <v>3623</v>
      </c>
      <c r="Z395" s="1"/>
    </row>
    <row r="396" spans="1:26" ht="15" customHeight="1" x14ac:dyDescent="0.25">
      <c r="A396" s="1" t="s">
        <v>1221</v>
      </c>
      <c r="B396" s="1" t="s">
        <v>1194</v>
      </c>
      <c r="C396" s="1" t="s">
        <v>1229</v>
      </c>
      <c r="D396" s="1" t="s">
        <v>1230</v>
      </c>
      <c r="E396" s="1" t="s">
        <v>25</v>
      </c>
      <c r="F396" s="1" t="s">
        <v>42</v>
      </c>
      <c r="G396" s="1" t="s">
        <v>1222</v>
      </c>
      <c r="H396" s="1" t="s">
        <v>3407</v>
      </c>
      <c r="I396" s="1" t="s">
        <v>1223</v>
      </c>
      <c r="J396" s="1" t="s">
        <v>19</v>
      </c>
      <c r="K396" s="1" t="s">
        <v>1224</v>
      </c>
      <c r="L396" s="2" t="s">
        <v>1225</v>
      </c>
      <c r="M396" s="2" t="s">
        <v>1190</v>
      </c>
      <c r="N396" s="2" t="s">
        <v>1226</v>
      </c>
      <c r="O396" s="1" t="s">
        <v>21</v>
      </c>
      <c r="P396" s="1" t="s">
        <v>22</v>
      </c>
      <c r="Q396" s="1" t="s">
        <v>23</v>
      </c>
      <c r="R396" s="1" t="s">
        <v>1227</v>
      </c>
      <c r="S396" s="1" t="s">
        <v>36</v>
      </c>
      <c r="T396" t="s">
        <v>1228</v>
      </c>
      <c r="U396" s="1" t="s">
        <v>24</v>
      </c>
      <c r="V396" s="1" t="s">
        <v>37</v>
      </c>
      <c r="W396" s="1" t="s">
        <v>278</v>
      </c>
      <c r="X396" s="1" t="s">
        <v>3804</v>
      </c>
      <c r="Y396" s="1" t="s">
        <v>3623</v>
      </c>
      <c r="Z396" s="1"/>
    </row>
    <row r="397" spans="1:26" ht="15" customHeight="1" x14ac:dyDescent="0.25">
      <c r="A397" s="1" t="s">
        <v>1231</v>
      </c>
      <c r="B397" s="1" t="s">
        <v>1194</v>
      </c>
      <c r="C397" s="1" t="s">
        <v>1238</v>
      </c>
      <c r="D397" s="1" t="s">
        <v>1239</v>
      </c>
      <c r="E397" s="1" t="s">
        <v>25</v>
      </c>
      <c r="F397" s="1" t="s">
        <v>42</v>
      </c>
      <c r="G397" s="1" t="s">
        <v>1232</v>
      </c>
      <c r="H397" s="1" t="s">
        <v>3407</v>
      </c>
      <c r="I397" s="1" t="s">
        <v>1233</v>
      </c>
      <c r="J397" s="1" t="s">
        <v>19</v>
      </c>
      <c r="K397" s="1" t="s">
        <v>1234</v>
      </c>
      <c r="L397" s="2" t="s">
        <v>1189</v>
      </c>
      <c r="M397" s="2" t="s">
        <v>1190</v>
      </c>
      <c r="N397" s="2" t="s">
        <v>1235</v>
      </c>
      <c r="O397" s="1" t="s">
        <v>21</v>
      </c>
      <c r="P397" s="1" t="s">
        <v>22</v>
      </c>
      <c r="Q397" s="1" t="s">
        <v>23</v>
      </c>
      <c r="R397" s="1" t="s">
        <v>1236</v>
      </c>
      <c r="S397" s="1" t="s">
        <v>36</v>
      </c>
      <c r="T397" s="1" t="s">
        <v>1237</v>
      </c>
      <c r="U397" s="1" t="s">
        <v>24</v>
      </c>
      <c r="V397" s="1" t="s">
        <v>37</v>
      </c>
      <c r="W397" s="1" t="s">
        <v>278</v>
      </c>
      <c r="X397" s="1" t="s">
        <v>3804</v>
      </c>
      <c r="Y397" s="1" t="s">
        <v>3623</v>
      </c>
      <c r="Z397" s="1"/>
    </row>
    <row r="398" spans="1:26" ht="15" customHeight="1" x14ac:dyDescent="0.25">
      <c r="A398" s="1" t="s">
        <v>1240</v>
      </c>
      <c r="B398" s="1" t="s">
        <v>1194</v>
      </c>
      <c r="C398" s="1" t="s">
        <v>1229</v>
      </c>
      <c r="D398" s="1" t="s">
        <v>1230</v>
      </c>
      <c r="E398" s="1" t="s">
        <v>25</v>
      </c>
      <c r="F398" s="1" t="s">
        <v>42</v>
      </c>
      <c r="G398" s="1" t="s">
        <v>1241</v>
      </c>
      <c r="H398" s="1" t="s">
        <v>3406</v>
      </c>
      <c r="I398" s="1" t="s">
        <v>1242</v>
      </c>
      <c r="J398" s="1" t="s">
        <v>19</v>
      </c>
      <c r="K398" s="1" t="s">
        <v>1243</v>
      </c>
      <c r="L398" s="2" t="s">
        <v>1189</v>
      </c>
      <c r="M398" s="2" t="s">
        <v>1190</v>
      </c>
      <c r="N398" s="2" t="s">
        <v>1244</v>
      </c>
      <c r="O398" s="1" t="s">
        <v>21</v>
      </c>
      <c r="P398" s="1" t="s">
        <v>22</v>
      </c>
      <c r="Q398" s="1" t="s">
        <v>23</v>
      </c>
      <c r="R398" s="1" t="s">
        <v>1245</v>
      </c>
      <c r="S398" s="1" t="s">
        <v>36</v>
      </c>
      <c r="T398" s="1" t="s">
        <v>1246</v>
      </c>
      <c r="U398" s="1" t="s">
        <v>24</v>
      </c>
      <c r="V398" s="1" t="s">
        <v>37</v>
      </c>
      <c r="W398" s="1" t="s">
        <v>278</v>
      </c>
      <c r="X398" s="1" t="s">
        <v>3804</v>
      </c>
      <c r="Y398" s="1" t="s">
        <v>3648</v>
      </c>
      <c r="Z398" s="1"/>
    </row>
    <row r="399" spans="1:26" ht="15" customHeight="1" x14ac:dyDescent="0.25">
      <c r="A399" s="1" t="s">
        <v>1247</v>
      </c>
      <c r="B399" s="1" t="s">
        <v>1194</v>
      </c>
      <c r="C399" s="1" t="s">
        <v>1238</v>
      </c>
      <c r="D399" s="1" t="s">
        <v>1239</v>
      </c>
      <c r="E399" s="1" t="s">
        <v>25</v>
      </c>
      <c r="F399" s="1" t="s">
        <v>42</v>
      </c>
      <c r="G399" s="1" t="s">
        <v>1248</v>
      </c>
      <c r="H399" s="1" t="s">
        <v>3406</v>
      </c>
      <c r="I399" s="1" t="s">
        <v>1249</v>
      </c>
      <c r="J399" s="1" t="s">
        <v>19</v>
      </c>
      <c r="K399" s="1" t="s">
        <v>1250</v>
      </c>
      <c r="L399" s="2" t="s">
        <v>1189</v>
      </c>
      <c r="M399" s="2" t="s">
        <v>1190</v>
      </c>
      <c r="N399" s="2" t="s">
        <v>24</v>
      </c>
      <c r="O399" s="1" t="s">
        <v>21</v>
      </c>
      <c r="P399" s="1" t="s">
        <v>22</v>
      </c>
      <c r="Q399" s="1" t="s">
        <v>23</v>
      </c>
      <c r="R399" s="1" t="s">
        <v>1251</v>
      </c>
      <c r="S399" s="1" t="s">
        <v>36</v>
      </c>
      <c r="T399" s="1" t="s">
        <v>1252</v>
      </c>
      <c r="U399" s="1" t="s">
        <v>24</v>
      </c>
      <c r="V399" s="1" t="s">
        <v>37</v>
      </c>
      <c r="W399" s="1" t="s">
        <v>278</v>
      </c>
      <c r="X399" s="1" t="s">
        <v>3804</v>
      </c>
      <c r="Y399" s="1" t="s">
        <v>3623</v>
      </c>
      <c r="Z399" s="1"/>
    </row>
    <row r="400" spans="1:26" ht="15" customHeight="1" x14ac:dyDescent="0.25">
      <c r="A400" s="1" t="s">
        <v>1253</v>
      </c>
      <c r="B400" s="1" t="s">
        <v>1194</v>
      </c>
      <c r="C400" s="1" t="s">
        <v>1238</v>
      </c>
      <c r="D400" s="1" t="s">
        <v>1239</v>
      </c>
      <c r="E400" s="1" t="s">
        <v>25</v>
      </c>
      <c r="F400" s="1" t="s">
        <v>42</v>
      </c>
      <c r="G400" s="1" t="s">
        <v>1254</v>
      </c>
      <c r="H400" s="1" t="s">
        <v>3406</v>
      </c>
      <c r="I400" s="1" t="s">
        <v>1255</v>
      </c>
      <c r="J400" s="1" t="s">
        <v>19</v>
      </c>
      <c r="K400" s="1" t="s">
        <v>1256</v>
      </c>
      <c r="L400" s="2" t="s">
        <v>1189</v>
      </c>
      <c r="M400" s="2" t="s">
        <v>1190</v>
      </c>
      <c r="N400" s="2" t="s">
        <v>1257</v>
      </c>
      <c r="O400" s="1" t="s">
        <v>21</v>
      </c>
      <c r="P400" s="1" t="s">
        <v>22</v>
      </c>
      <c r="Q400" s="1" t="s">
        <v>23</v>
      </c>
      <c r="R400" s="1" t="s">
        <v>1258</v>
      </c>
      <c r="S400" s="1" t="s">
        <v>36</v>
      </c>
      <c r="T400" s="1" t="s">
        <v>1259</v>
      </c>
      <c r="U400" s="1" t="s">
        <v>24</v>
      </c>
      <c r="V400" s="1" t="s">
        <v>37</v>
      </c>
      <c r="W400" s="1" t="s">
        <v>278</v>
      </c>
      <c r="X400" s="1" t="s">
        <v>3804</v>
      </c>
      <c r="Y400" s="1" t="s">
        <v>3648</v>
      </c>
      <c r="Z400" s="1"/>
    </row>
    <row r="401" spans="1:26" ht="15" customHeight="1" x14ac:dyDescent="0.25">
      <c r="A401" s="1" t="s">
        <v>1260</v>
      </c>
      <c r="B401" s="1" t="s">
        <v>1194</v>
      </c>
      <c r="C401" s="1" t="s">
        <v>1238</v>
      </c>
      <c r="D401" s="1" t="s">
        <v>1239</v>
      </c>
      <c r="E401" s="1" t="s">
        <v>25</v>
      </c>
      <c r="F401" s="1" t="s">
        <v>42</v>
      </c>
      <c r="G401" s="1" t="s">
        <v>1261</v>
      </c>
      <c r="H401" s="1" t="s">
        <v>3406</v>
      </c>
      <c r="I401" s="1" t="s">
        <v>1262</v>
      </c>
      <c r="J401" s="1" t="s">
        <v>19</v>
      </c>
      <c r="K401" s="1" t="s">
        <v>1263</v>
      </c>
      <c r="L401" s="2" t="s">
        <v>1189</v>
      </c>
      <c r="M401" s="2" t="s">
        <v>1190</v>
      </c>
      <c r="N401" s="2" t="s">
        <v>1257</v>
      </c>
      <c r="O401" s="1" t="s">
        <v>21</v>
      </c>
      <c r="P401" s="1" t="s">
        <v>22</v>
      </c>
      <c r="Q401" s="1" t="s">
        <v>23</v>
      </c>
      <c r="R401" s="1" t="s">
        <v>1264</v>
      </c>
      <c r="S401" s="1" t="s">
        <v>36</v>
      </c>
      <c r="T401" s="1" t="s">
        <v>1265</v>
      </c>
      <c r="U401" s="1" t="s">
        <v>24</v>
      </c>
      <c r="V401" s="1" t="s">
        <v>37</v>
      </c>
      <c r="W401" s="1" t="s">
        <v>278</v>
      </c>
      <c r="X401" s="1" t="s">
        <v>3804</v>
      </c>
      <c r="Y401" s="1" t="s">
        <v>3623</v>
      </c>
      <c r="Z401" s="1"/>
    </row>
    <row r="402" spans="1:26" ht="15" customHeight="1" x14ac:dyDescent="0.25">
      <c r="A402" s="1" t="s">
        <v>1266</v>
      </c>
      <c r="B402" s="1" t="s">
        <v>1194</v>
      </c>
      <c r="C402" s="1" t="s">
        <v>1195</v>
      </c>
      <c r="D402" s="1" t="s">
        <v>1196</v>
      </c>
      <c r="E402" s="1" t="s">
        <v>25</v>
      </c>
      <c r="F402" s="1" t="s">
        <v>42</v>
      </c>
      <c r="G402" s="1" t="s">
        <v>1267</v>
      </c>
      <c r="H402" s="1" t="s">
        <v>3406</v>
      </c>
      <c r="I402" s="1" t="s">
        <v>1268</v>
      </c>
      <c r="J402" s="1" t="s">
        <v>19</v>
      </c>
      <c r="K402" s="1" t="s">
        <v>1269</v>
      </c>
      <c r="L402" s="2" t="s">
        <v>1189</v>
      </c>
      <c r="M402" s="2" t="s">
        <v>1190</v>
      </c>
      <c r="N402" s="2" t="s">
        <v>1191</v>
      </c>
      <c r="O402" s="1" t="s">
        <v>21</v>
      </c>
      <c r="P402" s="1" t="s">
        <v>22</v>
      </c>
      <c r="Q402" s="1" t="s">
        <v>23</v>
      </c>
      <c r="R402" s="1" t="s">
        <v>1270</v>
      </c>
      <c r="S402" s="1" t="s">
        <v>36</v>
      </c>
      <c r="T402" s="1" t="s">
        <v>1271</v>
      </c>
      <c r="U402" s="1" t="s">
        <v>24</v>
      </c>
      <c r="V402" s="1" t="s">
        <v>37</v>
      </c>
      <c r="W402" s="1" t="s">
        <v>278</v>
      </c>
      <c r="X402" s="1" t="s">
        <v>3804</v>
      </c>
      <c r="Y402" s="1" t="s">
        <v>3623</v>
      </c>
      <c r="Z402" s="1"/>
    </row>
    <row r="403" spans="1:26" ht="15" customHeight="1" x14ac:dyDescent="0.25">
      <c r="A403" s="1" t="s">
        <v>1272</v>
      </c>
      <c r="B403" s="1" t="s">
        <v>1194</v>
      </c>
      <c r="C403" s="1" t="s">
        <v>1195</v>
      </c>
      <c r="D403" s="1" t="s">
        <v>1196</v>
      </c>
      <c r="E403" s="1" t="s">
        <v>25</v>
      </c>
      <c r="F403" s="1" t="s">
        <v>42</v>
      </c>
      <c r="G403" s="1" t="s">
        <v>1273</v>
      </c>
      <c r="H403" s="1" t="s">
        <v>3406</v>
      </c>
      <c r="I403" s="1" t="s">
        <v>1274</v>
      </c>
      <c r="J403" s="1" t="s">
        <v>19</v>
      </c>
      <c r="K403" s="1" t="s">
        <v>1275</v>
      </c>
      <c r="L403" s="2" t="s">
        <v>1189</v>
      </c>
      <c r="M403" s="2" t="s">
        <v>1190</v>
      </c>
      <c r="N403" s="2" t="s">
        <v>1191</v>
      </c>
      <c r="O403" s="1" t="s">
        <v>21</v>
      </c>
      <c r="P403" s="1" t="s">
        <v>22</v>
      </c>
      <c r="Q403" s="1" t="s">
        <v>23</v>
      </c>
      <c r="R403" s="1" t="s">
        <v>1276</v>
      </c>
      <c r="S403" s="1" t="s">
        <v>36</v>
      </c>
      <c r="T403" s="1" t="s">
        <v>1277</v>
      </c>
      <c r="U403" s="1" t="s">
        <v>24</v>
      </c>
      <c r="V403" s="1" t="s">
        <v>37</v>
      </c>
      <c r="W403" s="1" t="s">
        <v>278</v>
      </c>
      <c r="X403" s="1" t="s">
        <v>3804</v>
      </c>
      <c r="Y403" s="1" t="s">
        <v>3623</v>
      </c>
      <c r="Z403" s="1"/>
    </row>
    <row r="404" spans="1:26" ht="15" customHeight="1" x14ac:dyDescent="0.25">
      <c r="A404" s="1" t="s">
        <v>1278</v>
      </c>
      <c r="B404" s="1" t="s">
        <v>1194</v>
      </c>
      <c r="C404" s="1" t="s">
        <v>1195</v>
      </c>
      <c r="D404" s="1" t="s">
        <v>1196</v>
      </c>
      <c r="E404" s="1" t="s">
        <v>25</v>
      </c>
      <c r="F404" s="1" t="s">
        <v>42</v>
      </c>
      <c r="G404" s="1" t="s">
        <v>1279</v>
      </c>
      <c r="H404" s="1" t="s">
        <v>3406</v>
      </c>
      <c r="I404" s="1" t="s">
        <v>1280</v>
      </c>
      <c r="J404" s="1" t="s">
        <v>19</v>
      </c>
      <c r="K404" s="1" t="s">
        <v>1188</v>
      </c>
      <c r="L404" s="2" t="s">
        <v>1189</v>
      </c>
      <c r="M404" s="2" t="s">
        <v>1190</v>
      </c>
      <c r="N404" s="2" t="s">
        <v>1191</v>
      </c>
      <c r="O404" s="1" t="s">
        <v>21</v>
      </c>
      <c r="P404" s="1" t="s">
        <v>22</v>
      </c>
      <c r="Q404" s="1" t="s">
        <v>23</v>
      </c>
      <c r="R404" s="1" t="s">
        <v>1281</v>
      </c>
      <c r="S404" s="1" t="s">
        <v>36</v>
      </c>
      <c r="T404" s="1" t="s">
        <v>1282</v>
      </c>
      <c r="U404" s="1" t="s">
        <v>24</v>
      </c>
      <c r="V404" s="1" t="s">
        <v>37</v>
      </c>
      <c r="W404" s="1" t="s">
        <v>278</v>
      </c>
      <c r="X404" s="1" t="s">
        <v>3804</v>
      </c>
      <c r="Y404" s="1" t="s">
        <v>3699</v>
      </c>
      <c r="Z404" s="1"/>
    </row>
    <row r="405" spans="1:26" ht="15" customHeight="1" x14ac:dyDescent="0.25">
      <c r="A405" s="1" t="s">
        <v>1283</v>
      </c>
      <c r="B405" s="1" t="s">
        <v>1194</v>
      </c>
      <c r="C405" s="1" t="s">
        <v>1289</v>
      </c>
      <c r="D405" s="1" t="s">
        <v>1290</v>
      </c>
      <c r="E405" s="1" t="s">
        <v>25</v>
      </c>
      <c r="F405" s="1" t="s">
        <v>42</v>
      </c>
      <c r="G405" s="1" t="s">
        <v>1284</v>
      </c>
      <c r="H405" s="1" t="s">
        <v>3406</v>
      </c>
      <c r="I405" s="1" t="s">
        <v>1285</v>
      </c>
      <c r="J405" s="1" t="s">
        <v>19</v>
      </c>
      <c r="K405" s="1" t="s">
        <v>1286</v>
      </c>
      <c r="L405" s="2" t="s">
        <v>1189</v>
      </c>
      <c r="M405" s="2" t="s">
        <v>1190</v>
      </c>
      <c r="N405" s="2" t="s">
        <v>1210</v>
      </c>
      <c r="O405" s="1" t="s">
        <v>21</v>
      </c>
      <c r="P405" s="1" t="s">
        <v>22</v>
      </c>
      <c r="Q405" s="1" t="s">
        <v>23</v>
      </c>
      <c r="R405" s="1" t="s">
        <v>1287</v>
      </c>
      <c r="S405" s="1" t="s">
        <v>36</v>
      </c>
      <c r="T405" s="1" t="s">
        <v>1288</v>
      </c>
      <c r="U405" s="1" t="s">
        <v>24</v>
      </c>
      <c r="V405" s="1" t="s">
        <v>37</v>
      </c>
      <c r="W405" s="1" t="s">
        <v>278</v>
      </c>
      <c r="X405" s="1" t="s">
        <v>3804</v>
      </c>
      <c r="Y405" s="1" t="s">
        <v>3623</v>
      </c>
      <c r="Z405" s="1"/>
    </row>
    <row r="406" spans="1:26" ht="15" customHeight="1" x14ac:dyDescent="0.25">
      <c r="A406" s="1" t="s">
        <v>1291</v>
      </c>
      <c r="B406" s="1" t="s">
        <v>1194</v>
      </c>
      <c r="C406" s="1" t="s">
        <v>1289</v>
      </c>
      <c r="D406" s="1" t="s">
        <v>1290</v>
      </c>
      <c r="E406" s="1" t="s">
        <v>25</v>
      </c>
      <c r="F406" s="1" t="s">
        <v>42</v>
      </c>
      <c r="G406" s="1" t="s">
        <v>1292</v>
      </c>
      <c r="H406" s="1" t="s">
        <v>3406</v>
      </c>
      <c r="I406" s="1" t="s">
        <v>1293</v>
      </c>
      <c r="J406" s="1" t="s">
        <v>19</v>
      </c>
      <c r="K406" s="1" t="s">
        <v>1294</v>
      </c>
      <c r="L406" s="2" t="s">
        <v>1189</v>
      </c>
      <c r="M406" s="2" t="s">
        <v>1190</v>
      </c>
      <c r="N406" s="2" t="s">
        <v>1210</v>
      </c>
      <c r="O406" s="1" t="s">
        <v>21</v>
      </c>
      <c r="P406" s="1" t="s">
        <v>22</v>
      </c>
      <c r="Q406" s="1" t="s">
        <v>23</v>
      </c>
      <c r="R406" s="1" t="s">
        <v>1295</v>
      </c>
      <c r="S406" s="1" t="s">
        <v>36</v>
      </c>
      <c r="T406" s="1" t="s">
        <v>1296</v>
      </c>
      <c r="U406" s="1" t="s">
        <v>24</v>
      </c>
      <c r="V406" s="1" t="s">
        <v>37</v>
      </c>
      <c r="W406" s="1" t="s">
        <v>278</v>
      </c>
      <c r="X406" s="1" t="s">
        <v>3804</v>
      </c>
      <c r="Y406" s="1" t="s">
        <v>3648</v>
      </c>
      <c r="Z406" s="1"/>
    </row>
    <row r="407" spans="1:26" ht="15" customHeight="1" x14ac:dyDescent="0.25">
      <c r="A407" s="1" t="s">
        <v>1297</v>
      </c>
      <c r="B407" s="1" t="s">
        <v>1194</v>
      </c>
      <c r="C407" s="1" t="s">
        <v>1204</v>
      </c>
      <c r="D407" s="1" t="s">
        <v>1205</v>
      </c>
      <c r="E407" s="1" t="s">
        <v>25</v>
      </c>
      <c r="F407" s="1" t="s">
        <v>42</v>
      </c>
      <c r="G407" s="1" t="s">
        <v>1298</v>
      </c>
      <c r="H407" s="1" t="s">
        <v>3406</v>
      </c>
      <c r="I407" s="1" t="s">
        <v>1299</v>
      </c>
      <c r="J407" s="1" t="s">
        <v>19</v>
      </c>
      <c r="K407" s="1" t="s">
        <v>1300</v>
      </c>
      <c r="L407" s="2" t="s">
        <v>1189</v>
      </c>
      <c r="M407" s="2" t="s">
        <v>1190</v>
      </c>
      <c r="N407" s="2" t="s">
        <v>1201</v>
      </c>
      <c r="O407" s="1" t="s">
        <v>21</v>
      </c>
      <c r="P407" s="1" t="s">
        <v>22</v>
      </c>
      <c r="Q407" s="1" t="s">
        <v>23</v>
      </c>
      <c r="R407" s="1" t="s">
        <v>1301</v>
      </c>
      <c r="S407" s="1" t="s">
        <v>36</v>
      </c>
      <c r="T407" s="1" t="s">
        <v>1302</v>
      </c>
      <c r="U407" s="1" t="s">
        <v>24</v>
      </c>
      <c r="V407" s="1" t="s">
        <v>37</v>
      </c>
      <c r="W407" s="1" t="s">
        <v>278</v>
      </c>
      <c r="X407" s="1" t="s">
        <v>3804</v>
      </c>
      <c r="Y407" s="1" t="s">
        <v>3648</v>
      </c>
      <c r="Z407" s="1"/>
    </row>
    <row r="408" spans="1:26" ht="15" customHeight="1" x14ac:dyDescent="0.25">
      <c r="A408" s="1" t="s">
        <v>1303</v>
      </c>
      <c r="B408" s="1" t="s">
        <v>1194</v>
      </c>
      <c r="C408" s="1" t="s">
        <v>1238</v>
      </c>
      <c r="D408" s="1" t="s">
        <v>1239</v>
      </c>
      <c r="E408" s="1" t="s">
        <v>25</v>
      </c>
      <c r="F408" s="1" t="s">
        <v>42</v>
      </c>
      <c r="G408" s="1" t="s">
        <v>1304</v>
      </c>
      <c r="H408" s="1" t="s">
        <v>3406</v>
      </c>
      <c r="I408" s="1" t="s">
        <v>1305</v>
      </c>
      <c r="J408" s="1" t="s">
        <v>19</v>
      </c>
      <c r="K408" s="1" t="s">
        <v>1306</v>
      </c>
      <c r="L408" s="2" t="s">
        <v>1189</v>
      </c>
      <c r="M408" s="2" t="s">
        <v>1190</v>
      </c>
      <c r="N408" s="2" t="s">
        <v>1307</v>
      </c>
      <c r="O408" s="1" t="s">
        <v>21</v>
      </c>
      <c r="P408" s="1" t="s">
        <v>22</v>
      </c>
      <c r="Q408" s="1" t="s">
        <v>23</v>
      </c>
      <c r="R408" s="1" t="s">
        <v>1308</v>
      </c>
      <c r="S408" s="1" t="s">
        <v>36</v>
      </c>
      <c r="T408" s="1" t="s">
        <v>1309</v>
      </c>
      <c r="U408" s="1" t="s">
        <v>24</v>
      </c>
      <c r="V408" s="1" t="s">
        <v>37</v>
      </c>
      <c r="W408" s="1" t="s">
        <v>278</v>
      </c>
      <c r="X408" s="1" t="s">
        <v>3804</v>
      </c>
      <c r="Y408" s="1" t="s">
        <v>3623</v>
      </c>
      <c r="Z408" s="1"/>
    </row>
    <row r="409" spans="1:26" ht="15" customHeight="1" x14ac:dyDescent="0.25">
      <c r="A409" s="1" t="s">
        <v>1310</v>
      </c>
      <c r="B409" s="1" t="s">
        <v>1194</v>
      </c>
      <c r="C409" s="1" t="s">
        <v>1204</v>
      </c>
      <c r="D409" s="1" t="s">
        <v>1205</v>
      </c>
      <c r="E409" s="1" t="s">
        <v>25</v>
      </c>
      <c r="F409" s="1" t="s">
        <v>42</v>
      </c>
      <c r="G409" s="1" t="s">
        <v>1311</v>
      </c>
      <c r="H409" s="1" t="s">
        <v>3406</v>
      </c>
      <c r="I409" s="1" t="s">
        <v>1312</v>
      </c>
      <c r="J409" s="1" t="s">
        <v>19</v>
      </c>
      <c r="K409" s="1" t="s">
        <v>1313</v>
      </c>
      <c r="L409" s="2" t="s">
        <v>1189</v>
      </c>
      <c r="M409" s="2" t="s">
        <v>1190</v>
      </c>
      <c r="N409" s="2" t="s">
        <v>1201</v>
      </c>
      <c r="O409" s="1" t="s">
        <v>21</v>
      </c>
      <c r="P409" s="1" t="s">
        <v>22</v>
      </c>
      <c r="Q409" s="1" t="s">
        <v>23</v>
      </c>
      <c r="R409" s="1" t="s">
        <v>1314</v>
      </c>
      <c r="S409" s="1" t="s">
        <v>36</v>
      </c>
      <c r="T409" s="1" t="s">
        <v>1315</v>
      </c>
      <c r="U409" s="1" t="s">
        <v>24</v>
      </c>
      <c r="V409" s="1" t="s">
        <v>37</v>
      </c>
      <c r="W409" s="1" t="s">
        <v>278</v>
      </c>
      <c r="X409" s="1" t="s">
        <v>3804</v>
      </c>
      <c r="Y409" s="1" t="s">
        <v>3623</v>
      </c>
      <c r="Z409" s="1"/>
    </row>
    <row r="410" spans="1:26" ht="15" customHeight="1" x14ac:dyDescent="0.25">
      <c r="A410" s="1" t="s">
        <v>1316</v>
      </c>
      <c r="B410" s="1" t="s">
        <v>1194</v>
      </c>
      <c r="C410" s="1" t="s">
        <v>1204</v>
      </c>
      <c r="D410" s="1" t="s">
        <v>1205</v>
      </c>
      <c r="E410" s="1" t="s">
        <v>25</v>
      </c>
      <c r="F410" s="1" t="s">
        <v>42</v>
      </c>
      <c r="G410" s="1" t="s">
        <v>1317</v>
      </c>
      <c r="H410" s="1" t="s">
        <v>3406</v>
      </c>
      <c r="I410" s="1" t="s">
        <v>1318</v>
      </c>
      <c r="J410" s="1" t="s">
        <v>19</v>
      </c>
      <c r="K410" s="1" t="s">
        <v>1319</v>
      </c>
      <c r="L410" s="2" t="s">
        <v>1189</v>
      </c>
      <c r="M410" s="2" t="s">
        <v>1190</v>
      </c>
      <c r="N410" s="2" t="s">
        <v>1201</v>
      </c>
      <c r="O410" s="1" t="s">
        <v>21</v>
      </c>
      <c r="P410" s="1" t="s">
        <v>22</v>
      </c>
      <c r="Q410" s="1" t="s">
        <v>23</v>
      </c>
      <c r="R410" s="1" t="s">
        <v>1320</v>
      </c>
      <c r="S410" s="1" t="s">
        <v>36</v>
      </c>
      <c r="T410" s="1" t="s">
        <v>1321</v>
      </c>
      <c r="U410" s="1" t="s">
        <v>24</v>
      </c>
      <c r="V410" s="1" t="s">
        <v>37</v>
      </c>
      <c r="W410" s="1" t="s">
        <v>278</v>
      </c>
      <c r="X410" s="1" t="s">
        <v>3804</v>
      </c>
      <c r="Y410" s="1" t="s">
        <v>3623</v>
      </c>
      <c r="Z410" s="1"/>
    </row>
    <row r="411" spans="1:26" ht="15" customHeight="1" x14ac:dyDescent="0.25">
      <c r="A411" s="1" t="s">
        <v>1322</v>
      </c>
      <c r="B411" s="1" t="s">
        <v>1194</v>
      </c>
      <c r="C411" s="1" t="s">
        <v>1204</v>
      </c>
      <c r="D411" s="1" t="s">
        <v>1205</v>
      </c>
      <c r="E411" s="1" t="s">
        <v>25</v>
      </c>
      <c r="F411" s="1" t="s">
        <v>42</v>
      </c>
      <c r="G411" s="1" t="s">
        <v>1323</v>
      </c>
      <c r="H411" s="1" t="s">
        <v>3406</v>
      </c>
      <c r="I411" s="1" t="s">
        <v>1324</v>
      </c>
      <c r="J411" s="1" t="s">
        <v>19</v>
      </c>
      <c r="K411" s="1" t="s">
        <v>1325</v>
      </c>
      <c r="L411" s="2" t="s">
        <v>1189</v>
      </c>
      <c r="M411" s="2" t="s">
        <v>1190</v>
      </c>
      <c r="N411" s="2" t="s">
        <v>1201</v>
      </c>
      <c r="O411" s="1" t="s">
        <v>21</v>
      </c>
      <c r="P411" s="1" t="s">
        <v>22</v>
      </c>
      <c r="Q411" s="1" t="s">
        <v>23</v>
      </c>
      <c r="R411" s="1" t="s">
        <v>1326</v>
      </c>
      <c r="S411" s="1" t="s">
        <v>36</v>
      </c>
      <c r="T411" s="1" t="s">
        <v>1327</v>
      </c>
      <c r="U411" s="1" t="s">
        <v>24</v>
      </c>
      <c r="V411" s="1" t="s">
        <v>37</v>
      </c>
      <c r="W411" s="1" t="s">
        <v>278</v>
      </c>
      <c r="X411" s="1" t="s">
        <v>3804</v>
      </c>
      <c r="Y411" s="1" t="s">
        <v>3623</v>
      </c>
      <c r="Z411" s="1"/>
    </row>
    <row r="412" spans="1:26" ht="15" customHeight="1" x14ac:dyDescent="0.25">
      <c r="A412" s="1" t="s">
        <v>1328</v>
      </c>
      <c r="B412" s="1" t="s">
        <v>1194</v>
      </c>
      <c r="C412" s="1" t="s">
        <v>1204</v>
      </c>
      <c r="D412" s="1" t="s">
        <v>1205</v>
      </c>
      <c r="E412" s="1" t="s">
        <v>25</v>
      </c>
      <c r="F412" s="1" t="s">
        <v>42</v>
      </c>
      <c r="G412" s="1" t="s">
        <v>1329</v>
      </c>
      <c r="H412" s="1" t="s">
        <v>3406</v>
      </c>
      <c r="I412" s="1" t="s">
        <v>1330</v>
      </c>
      <c r="J412" s="1" t="s">
        <v>19</v>
      </c>
      <c r="K412" s="1" t="s">
        <v>1331</v>
      </c>
      <c r="L412" s="2" t="s">
        <v>1189</v>
      </c>
      <c r="M412" s="2" t="s">
        <v>1190</v>
      </c>
      <c r="N412" s="2" t="s">
        <v>1201</v>
      </c>
      <c r="O412" s="1" t="s">
        <v>21</v>
      </c>
      <c r="P412" s="1" t="s">
        <v>22</v>
      </c>
      <c r="Q412" s="1" t="s">
        <v>23</v>
      </c>
      <c r="R412" s="1" t="s">
        <v>1332</v>
      </c>
      <c r="S412" s="1" t="s">
        <v>36</v>
      </c>
      <c r="T412" s="1" t="s">
        <v>1333</v>
      </c>
      <c r="U412" s="1" t="s">
        <v>24</v>
      </c>
      <c r="V412" s="1" t="s">
        <v>37</v>
      </c>
      <c r="W412" s="1" t="s">
        <v>278</v>
      </c>
      <c r="X412" s="1" t="s">
        <v>3804</v>
      </c>
      <c r="Y412" s="1" t="s">
        <v>3623</v>
      </c>
      <c r="Z412" s="1"/>
    </row>
    <row r="413" spans="1:26" ht="15" customHeight="1" x14ac:dyDescent="0.25">
      <c r="A413" s="1" t="s">
        <v>1334</v>
      </c>
      <c r="B413" s="1" t="s">
        <v>1194</v>
      </c>
      <c r="C413" s="1" t="s">
        <v>1204</v>
      </c>
      <c r="D413" s="1" t="s">
        <v>1205</v>
      </c>
      <c r="E413" s="1" t="s">
        <v>25</v>
      </c>
      <c r="F413" s="1" t="s">
        <v>42</v>
      </c>
      <c r="G413" s="1" t="s">
        <v>1335</v>
      </c>
      <c r="H413" s="1" t="s">
        <v>3406</v>
      </c>
      <c r="I413" s="1" t="s">
        <v>1336</v>
      </c>
      <c r="J413" s="1" t="s">
        <v>19</v>
      </c>
      <c r="K413" s="1" t="s">
        <v>1337</v>
      </c>
      <c r="L413" s="2" t="s">
        <v>1189</v>
      </c>
      <c r="M413" s="2" t="s">
        <v>1190</v>
      </c>
      <c r="N413" s="2" t="s">
        <v>1201</v>
      </c>
      <c r="O413" s="1" t="s">
        <v>21</v>
      </c>
      <c r="P413" s="1" t="s">
        <v>22</v>
      </c>
      <c r="Q413" s="1" t="s">
        <v>23</v>
      </c>
      <c r="R413" s="1" t="s">
        <v>1338</v>
      </c>
      <c r="S413" s="1" t="s">
        <v>36</v>
      </c>
      <c r="T413" s="1" t="s">
        <v>1339</v>
      </c>
      <c r="U413" s="1" t="s">
        <v>24</v>
      </c>
      <c r="V413" s="1" t="s">
        <v>37</v>
      </c>
      <c r="W413" s="1" t="s">
        <v>278</v>
      </c>
      <c r="X413" s="1" t="s">
        <v>3804</v>
      </c>
      <c r="Y413" s="1" t="s">
        <v>3623</v>
      </c>
      <c r="Z413" s="1"/>
    </row>
    <row r="414" spans="1:26" ht="15" customHeight="1" x14ac:dyDescent="0.25">
      <c r="A414" s="1" t="s">
        <v>1340</v>
      </c>
      <c r="B414" s="1" t="s">
        <v>1194</v>
      </c>
      <c r="C414" s="1" t="s">
        <v>1345</v>
      </c>
      <c r="D414" s="1" t="s">
        <v>1346</v>
      </c>
      <c r="E414" s="1" t="s">
        <v>25</v>
      </c>
      <c r="F414" s="1" t="s">
        <v>42</v>
      </c>
      <c r="G414" s="1" t="s">
        <v>1341</v>
      </c>
      <c r="H414" s="1" t="s">
        <v>3406</v>
      </c>
      <c r="I414" s="1" t="s">
        <v>1342</v>
      </c>
      <c r="J414" s="1" t="s">
        <v>19</v>
      </c>
      <c r="K414" s="1" t="s">
        <v>1250</v>
      </c>
      <c r="L414" s="2" t="s">
        <v>1189</v>
      </c>
      <c r="M414" s="2" t="s">
        <v>1190</v>
      </c>
      <c r="N414" s="2" t="s">
        <v>24</v>
      </c>
      <c r="O414" s="1" t="s">
        <v>21</v>
      </c>
      <c r="P414" s="1" t="s">
        <v>22</v>
      </c>
      <c r="Q414" s="1" t="s">
        <v>23</v>
      </c>
      <c r="R414" s="1" t="s">
        <v>1343</v>
      </c>
      <c r="S414" s="1" t="s">
        <v>36</v>
      </c>
      <c r="T414" s="1" t="s">
        <v>1344</v>
      </c>
      <c r="U414" s="1" t="s">
        <v>24</v>
      </c>
      <c r="V414" s="1" t="s">
        <v>37</v>
      </c>
      <c r="W414" s="1" t="s">
        <v>278</v>
      </c>
      <c r="X414" s="1" t="s">
        <v>3804</v>
      </c>
      <c r="Y414" s="1" t="s">
        <v>3623</v>
      </c>
      <c r="Z414" s="1"/>
    </row>
    <row r="415" spans="1:26" ht="15" customHeight="1" x14ac:dyDescent="0.25">
      <c r="A415" s="1" t="s">
        <v>1347</v>
      </c>
      <c r="B415" s="1" t="s">
        <v>1194</v>
      </c>
      <c r="C415" s="1" t="s">
        <v>1345</v>
      </c>
      <c r="D415" s="1" t="s">
        <v>1346</v>
      </c>
      <c r="E415" s="1" t="s">
        <v>25</v>
      </c>
      <c r="F415" s="1" t="s">
        <v>42</v>
      </c>
      <c r="G415" s="1" t="s">
        <v>1348</v>
      </c>
      <c r="H415" s="1" t="s">
        <v>3406</v>
      </c>
      <c r="I415" s="1" t="s">
        <v>1349</v>
      </c>
      <c r="J415" s="1" t="s">
        <v>19</v>
      </c>
      <c r="K415" s="1" t="s">
        <v>1306</v>
      </c>
      <c r="L415" s="2" t="s">
        <v>1189</v>
      </c>
      <c r="M415" s="2" t="s">
        <v>1190</v>
      </c>
      <c r="N415" s="2" t="s">
        <v>1307</v>
      </c>
      <c r="O415" s="1" t="s">
        <v>21</v>
      </c>
      <c r="P415" s="1" t="s">
        <v>22</v>
      </c>
      <c r="Q415" s="1" t="s">
        <v>23</v>
      </c>
      <c r="R415" s="1" t="s">
        <v>1350</v>
      </c>
      <c r="S415" s="1" t="s">
        <v>36</v>
      </c>
      <c r="T415" s="1" t="s">
        <v>1351</v>
      </c>
      <c r="U415" s="1" t="s">
        <v>24</v>
      </c>
      <c r="V415" s="1" t="s">
        <v>37</v>
      </c>
      <c r="W415" s="1" t="s">
        <v>278</v>
      </c>
      <c r="X415" s="1" t="s">
        <v>3804</v>
      </c>
      <c r="Y415" s="1" t="s">
        <v>3623</v>
      </c>
      <c r="Z415" s="1"/>
    </row>
    <row r="416" spans="1:26" ht="15" customHeight="1" x14ac:dyDescent="0.25">
      <c r="A416" s="1" t="s">
        <v>1352</v>
      </c>
      <c r="B416" s="1" t="s">
        <v>1194</v>
      </c>
      <c r="C416" s="1" t="s">
        <v>1358</v>
      </c>
      <c r="D416" s="1" t="s">
        <v>1359</v>
      </c>
      <c r="E416" s="1" t="s">
        <v>25</v>
      </c>
      <c r="F416" s="1" t="s">
        <v>42</v>
      </c>
      <c r="G416" s="1" t="s">
        <v>1353</v>
      </c>
      <c r="H416" s="1" t="s">
        <v>3406</v>
      </c>
      <c r="I416" s="1" t="s">
        <v>1354</v>
      </c>
      <c r="J416" s="1" t="s">
        <v>19</v>
      </c>
      <c r="K416" s="1" t="s">
        <v>1355</v>
      </c>
      <c r="L416" s="2" t="s">
        <v>1189</v>
      </c>
      <c r="M416" s="2" t="s">
        <v>1190</v>
      </c>
      <c r="N416" s="2" t="s">
        <v>1235</v>
      </c>
      <c r="O416" s="1" t="s">
        <v>21</v>
      </c>
      <c r="P416" s="1" t="s">
        <v>22</v>
      </c>
      <c r="Q416" s="1" t="s">
        <v>23</v>
      </c>
      <c r="R416" s="1" t="s">
        <v>1356</v>
      </c>
      <c r="S416" s="1" t="s">
        <v>36</v>
      </c>
      <c r="T416" s="1" t="s">
        <v>1357</v>
      </c>
      <c r="U416" s="1" t="s">
        <v>24</v>
      </c>
      <c r="V416" s="1" t="s">
        <v>37</v>
      </c>
      <c r="W416" s="1" t="s">
        <v>278</v>
      </c>
      <c r="X416" s="1" t="s">
        <v>3804</v>
      </c>
      <c r="Y416" s="1" t="s">
        <v>3623</v>
      </c>
      <c r="Z416" s="1" t="s">
        <v>3786</v>
      </c>
    </row>
    <row r="417" spans="1:26" ht="15" customHeight="1" x14ac:dyDescent="0.25">
      <c r="A417" s="1" t="s">
        <v>1360</v>
      </c>
      <c r="B417" s="1" t="s">
        <v>1194</v>
      </c>
      <c r="C417" s="1" t="s">
        <v>1358</v>
      </c>
      <c r="D417" s="1" t="s">
        <v>1359</v>
      </c>
      <c r="E417" s="1" t="s">
        <v>25</v>
      </c>
      <c r="F417" s="1" t="s">
        <v>42</v>
      </c>
      <c r="G417" s="1" t="s">
        <v>1361</v>
      </c>
      <c r="H417" s="1" t="s">
        <v>3406</v>
      </c>
      <c r="I417" s="1" t="s">
        <v>1362</v>
      </c>
      <c r="J417" s="1" t="s">
        <v>19</v>
      </c>
      <c r="K417" s="1" t="s">
        <v>1363</v>
      </c>
      <c r="L417" s="2" t="s">
        <v>1189</v>
      </c>
      <c r="M417" s="2" t="s">
        <v>1190</v>
      </c>
      <c r="N417" s="2" t="s">
        <v>1226</v>
      </c>
      <c r="O417" s="1" t="s">
        <v>21</v>
      </c>
      <c r="P417" s="1" t="s">
        <v>22</v>
      </c>
      <c r="Q417" s="1" t="s">
        <v>23</v>
      </c>
      <c r="R417" s="1" t="s">
        <v>1364</v>
      </c>
      <c r="S417" s="1" t="s">
        <v>36</v>
      </c>
      <c r="T417" s="1" t="s">
        <v>1365</v>
      </c>
      <c r="U417" s="1" t="s">
        <v>24</v>
      </c>
      <c r="V417" s="1" t="s">
        <v>37</v>
      </c>
      <c r="W417" s="1" t="s">
        <v>278</v>
      </c>
      <c r="X417" s="1" t="s">
        <v>3804</v>
      </c>
      <c r="Y417" s="1" t="s">
        <v>3623</v>
      </c>
      <c r="Z417" s="1"/>
    </row>
    <row r="418" spans="1:26" ht="15" customHeight="1" x14ac:dyDescent="0.25">
      <c r="A418" s="1" t="s">
        <v>1366</v>
      </c>
      <c r="B418" s="1" t="s">
        <v>1194</v>
      </c>
      <c r="C418" s="1" t="s">
        <v>1238</v>
      </c>
      <c r="D418" s="1" t="s">
        <v>1239</v>
      </c>
      <c r="E418" s="1" t="s">
        <v>25</v>
      </c>
      <c r="F418" s="1" t="s">
        <v>42</v>
      </c>
      <c r="G418" s="1" t="s">
        <v>1367</v>
      </c>
      <c r="H418" s="1" t="s">
        <v>3406</v>
      </c>
      <c r="I418" s="1" t="s">
        <v>1368</v>
      </c>
      <c r="J418" s="1" t="s">
        <v>19</v>
      </c>
      <c r="K418" s="1" t="s">
        <v>1369</v>
      </c>
      <c r="L418" s="2" t="s">
        <v>1189</v>
      </c>
      <c r="M418" s="2" t="s">
        <v>1190</v>
      </c>
      <c r="N418" s="2" t="s">
        <v>24</v>
      </c>
      <c r="O418" s="1" t="s">
        <v>21</v>
      </c>
      <c r="P418" s="1" t="s">
        <v>22</v>
      </c>
      <c r="Q418" s="1" t="s">
        <v>23</v>
      </c>
      <c r="R418" s="1" t="s">
        <v>1370</v>
      </c>
      <c r="S418" s="1" t="s">
        <v>36</v>
      </c>
      <c r="T418" s="1" t="s">
        <v>1371</v>
      </c>
      <c r="U418" s="1" t="s">
        <v>24</v>
      </c>
      <c r="V418" s="1" t="s">
        <v>37</v>
      </c>
      <c r="W418" s="1" t="s">
        <v>278</v>
      </c>
      <c r="X418" s="1" t="s">
        <v>3804</v>
      </c>
      <c r="Y418" s="1" t="s">
        <v>3699</v>
      </c>
      <c r="Z418" s="1"/>
    </row>
    <row r="419" spans="1:26" ht="15" customHeight="1" x14ac:dyDescent="0.25">
      <c r="A419" s="1" t="s">
        <v>1372</v>
      </c>
      <c r="B419" s="1" t="s">
        <v>1194</v>
      </c>
      <c r="C419" s="1" t="s">
        <v>1358</v>
      </c>
      <c r="D419" s="1" t="s">
        <v>1359</v>
      </c>
      <c r="E419" s="1" t="s">
        <v>25</v>
      </c>
      <c r="F419" s="1" t="s">
        <v>42</v>
      </c>
      <c r="G419" s="1" t="s">
        <v>1373</v>
      </c>
      <c r="H419" s="1" t="s">
        <v>3406</v>
      </c>
      <c r="I419" s="1" t="s">
        <v>1374</v>
      </c>
      <c r="J419" s="1" t="s">
        <v>19</v>
      </c>
      <c r="K419" s="1" t="s">
        <v>1363</v>
      </c>
      <c r="L419" s="2" t="s">
        <v>1189</v>
      </c>
      <c r="M419" s="2" t="s">
        <v>1190</v>
      </c>
      <c r="N419" s="2" t="s">
        <v>1226</v>
      </c>
      <c r="O419" s="1" t="s">
        <v>21</v>
      </c>
      <c r="P419" s="1" t="s">
        <v>22</v>
      </c>
      <c r="Q419" s="1" t="s">
        <v>23</v>
      </c>
      <c r="R419" s="1" t="s">
        <v>1375</v>
      </c>
      <c r="S419" s="1" t="s">
        <v>36</v>
      </c>
      <c r="T419" s="1" t="s">
        <v>1376</v>
      </c>
      <c r="U419" s="1" t="s">
        <v>24</v>
      </c>
      <c r="V419" s="1" t="s">
        <v>37</v>
      </c>
      <c r="W419" s="1" t="s">
        <v>278</v>
      </c>
      <c r="X419" s="1" t="s">
        <v>3804</v>
      </c>
      <c r="Y419" s="1" t="s">
        <v>3623</v>
      </c>
      <c r="Z419" s="1"/>
    </row>
    <row r="420" spans="1:26" ht="15" customHeight="1" x14ac:dyDescent="0.25">
      <c r="A420" s="1" t="s">
        <v>1377</v>
      </c>
      <c r="B420" s="1" t="s">
        <v>1194</v>
      </c>
      <c r="C420" s="1" t="s">
        <v>1358</v>
      </c>
      <c r="D420" s="1" t="s">
        <v>1359</v>
      </c>
      <c r="E420" s="1" t="s">
        <v>25</v>
      </c>
      <c r="F420" s="1" t="s">
        <v>42</v>
      </c>
      <c r="G420" s="1" t="s">
        <v>1378</v>
      </c>
      <c r="H420" s="1" t="s">
        <v>3406</v>
      </c>
      <c r="I420" s="1" t="s">
        <v>1379</v>
      </c>
      <c r="J420" s="1" t="s">
        <v>19</v>
      </c>
      <c r="K420" s="1" t="s">
        <v>1380</v>
      </c>
      <c r="L420" s="2" t="s">
        <v>1189</v>
      </c>
      <c r="M420" s="2" t="s">
        <v>1190</v>
      </c>
      <c r="N420" s="2" t="s">
        <v>1226</v>
      </c>
      <c r="O420" s="1" t="s">
        <v>21</v>
      </c>
      <c r="P420" s="1" t="s">
        <v>22</v>
      </c>
      <c r="Q420" s="1" t="s">
        <v>23</v>
      </c>
      <c r="R420" s="1" t="s">
        <v>1381</v>
      </c>
      <c r="S420" s="1" t="s">
        <v>36</v>
      </c>
      <c r="T420" s="1" t="s">
        <v>1382</v>
      </c>
      <c r="U420" s="1" t="s">
        <v>24</v>
      </c>
      <c r="V420" s="1" t="s">
        <v>37</v>
      </c>
      <c r="W420" s="1" t="s">
        <v>278</v>
      </c>
      <c r="X420" s="1" t="s">
        <v>3804</v>
      </c>
      <c r="Y420" s="1" t="s">
        <v>3623</v>
      </c>
      <c r="Z420" s="1"/>
    </row>
    <row r="421" spans="1:26" ht="15" customHeight="1" x14ac:dyDescent="0.25">
      <c r="A421" s="1" t="s">
        <v>1383</v>
      </c>
      <c r="B421" s="1" t="s">
        <v>1194</v>
      </c>
      <c r="C421" s="1" t="s">
        <v>1358</v>
      </c>
      <c r="D421" s="1" t="s">
        <v>1359</v>
      </c>
      <c r="E421" s="1" t="s">
        <v>25</v>
      </c>
      <c r="F421" s="1" t="s">
        <v>42</v>
      </c>
      <c r="G421" s="1" t="s">
        <v>1384</v>
      </c>
      <c r="H421" s="1" t="s">
        <v>3406</v>
      </c>
      <c r="I421" s="1" t="s">
        <v>1385</v>
      </c>
      <c r="J421" s="1" t="s">
        <v>19</v>
      </c>
      <c r="K421" s="1" t="s">
        <v>1386</v>
      </c>
      <c r="L421" s="2" t="s">
        <v>1189</v>
      </c>
      <c r="M421" s="2" t="s">
        <v>1190</v>
      </c>
      <c r="N421" s="2" t="s">
        <v>1226</v>
      </c>
      <c r="O421" s="1" t="s">
        <v>21</v>
      </c>
      <c r="P421" s="1" t="s">
        <v>22</v>
      </c>
      <c r="Q421" s="1" t="s">
        <v>23</v>
      </c>
      <c r="R421" s="1" t="s">
        <v>1387</v>
      </c>
      <c r="S421" s="1" t="s">
        <v>36</v>
      </c>
      <c r="T421" s="1" t="s">
        <v>1388</v>
      </c>
      <c r="U421" s="1" t="s">
        <v>24</v>
      </c>
      <c r="V421" s="1" t="s">
        <v>37</v>
      </c>
      <c r="W421" s="1" t="s">
        <v>278</v>
      </c>
      <c r="X421" s="1" t="s">
        <v>3804</v>
      </c>
      <c r="Y421" s="1" t="s">
        <v>3623</v>
      </c>
      <c r="Z421" s="1"/>
    </row>
    <row r="422" spans="1:26" ht="15" customHeight="1" x14ac:dyDescent="0.25">
      <c r="A422" s="1" t="s">
        <v>1389</v>
      </c>
      <c r="B422" s="1" t="s">
        <v>1194</v>
      </c>
      <c r="C422" s="1" t="s">
        <v>1358</v>
      </c>
      <c r="D422" s="1" t="s">
        <v>1359</v>
      </c>
      <c r="E422" s="1" t="s">
        <v>25</v>
      </c>
      <c r="F422" s="1" t="s">
        <v>42</v>
      </c>
      <c r="G422" s="1" t="s">
        <v>1390</v>
      </c>
      <c r="H422" s="1" t="s">
        <v>3406</v>
      </c>
      <c r="I422" s="1" t="s">
        <v>1391</v>
      </c>
      <c r="J422" s="1" t="s">
        <v>19</v>
      </c>
      <c r="K422" s="1" t="s">
        <v>1392</v>
      </c>
      <c r="L422" s="2" t="s">
        <v>1189</v>
      </c>
      <c r="M422" s="2" t="s">
        <v>1190</v>
      </c>
      <c r="N422" s="2" t="s">
        <v>1226</v>
      </c>
      <c r="O422" s="1" t="s">
        <v>21</v>
      </c>
      <c r="P422" s="1" t="s">
        <v>22</v>
      </c>
      <c r="Q422" s="1" t="s">
        <v>23</v>
      </c>
      <c r="R422" s="1" t="s">
        <v>1393</v>
      </c>
      <c r="S422" s="1" t="s">
        <v>36</v>
      </c>
      <c r="T422" s="1" t="s">
        <v>1394</v>
      </c>
      <c r="U422" s="1" t="s">
        <v>24</v>
      </c>
      <c r="V422" s="1" t="s">
        <v>37</v>
      </c>
      <c r="W422" s="1" t="s">
        <v>278</v>
      </c>
      <c r="X422" s="1" t="s">
        <v>3804</v>
      </c>
      <c r="Y422" s="1" t="s">
        <v>3623</v>
      </c>
      <c r="Z422" s="1"/>
    </row>
    <row r="423" spans="1:26" ht="15" customHeight="1" x14ac:dyDescent="0.25">
      <c r="A423" s="1" t="s">
        <v>1395</v>
      </c>
      <c r="B423" s="1" t="s">
        <v>1194</v>
      </c>
      <c r="C423" s="1" t="s">
        <v>1358</v>
      </c>
      <c r="D423" s="1" t="s">
        <v>1359</v>
      </c>
      <c r="E423" s="1" t="s">
        <v>25</v>
      </c>
      <c r="F423" s="1" t="s">
        <v>42</v>
      </c>
      <c r="G423" s="1" t="s">
        <v>1396</v>
      </c>
      <c r="H423" s="1" t="s">
        <v>3406</v>
      </c>
      <c r="I423" s="1" t="s">
        <v>1397</v>
      </c>
      <c r="J423" s="1" t="s">
        <v>19</v>
      </c>
      <c r="K423" s="1" t="s">
        <v>1398</v>
      </c>
      <c r="L423" s="2" t="s">
        <v>177</v>
      </c>
      <c r="M423" s="2" t="s">
        <v>1190</v>
      </c>
      <c r="N423" s="2" t="s">
        <v>178</v>
      </c>
      <c r="O423" s="1" t="s">
        <v>21</v>
      </c>
      <c r="P423" s="1" t="s">
        <v>22</v>
      </c>
      <c r="Q423" s="1" t="s">
        <v>23</v>
      </c>
      <c r="R423" s="1" t="s">
        <v>1399</v>
      </c>
      <c r="S423" s="1" t="s">
        <v>36</v>
      </c>
      <c r="T423" s="1" t="s">
        <v>1400</v>
      </c>
      <c r="U423" s="1" t="s">
        <v>24</v>
      </c>
      <c r="V423" s="1" t="s">
        <v>37</v>
      </c>
      <c r="W423" s="1" t="s">
        <v>278</v>
      </c>
      <c r="X423" s="1" t="s">
        <v>3804</v>
      </c>
      <c r="Y423" s="1" t="s">
        <v>3623</v>
      </c>
      <c r="Z423" s="1"/>
    </row>
    <row r="424" spans="1:26" ht="15" customHeight="1" x14ac:dyDescent="0.25">
      <c r="A424" s="1" t="s">
        <v>1401</v>
      </c>
      <c r="B424" s="1" t="s">
        <v>1194</v>
      </c>
      <c r="C424" s="1" t="s">
        <v>1407</v>
      </c>
      <c r="D424" s="1" t="s">
        <v>1408</v>
      </c>
      <c r="E424" s="1" t="s">
        <v>25</v>
      </c>
      <c r="F424" s="1" t="s">
        <v>42</v>
      </c>
      <c r="G424" s="1" t="s">
        <v>1402</v>
      </c>
      <c r="H424" s="1" t="s">
        <v>3406</v>
      </c>
      <c r="I424" s="1" t="s">
        <v>1403</v>
      </c>
      <c r="J424" s="1" t="s">
        <v>19</v>
      </c>
      <c r="K424" s="1" t="s">
        <v>1404</v>
      </c>
      <c r="L424" s="2" t="s">
        <v>1189</v>
      </c>
      <c r="M424" s="2" t="s">
        <v>1190</v>
      </c>
      <c r="N424" s="2" t="s">
        <v>1210</v>
      </c>
      <c r="O424" s="1" t="s">
        <v>21</v>
      </c>
      <c r="P424" s="1" t="s">
        <v>22</v>
      </c>
      <c r="Q424" s="1" t="s">
        <v>23</v>
      </c>
      <c r="R424" s="1" t="s">
        <v>1405</v>
      </c>
      <c r="S424" s="1" t="s">
        <v>36</v>
      </c>
      <c r="T424" s="1" t="s">
        <v>1406</v>
      </c>
      <c r="U424" s="1" t="s">
        <v>24</v>
      </c>
      <c r="V424" s="1" t="s">
        <v>37</v>
      </c>
      <c r="W424" s="1" t="s">
        <v>278</v>
      </c>
      <c r="X424" s="1" t="s">
        <v>3804</v>
      </c>
      <c r="Y424" s="1" t="s">
        <v>3623</v>
      </c>
      <c r="Z424" s="1"/>
    </row>
    <row r="425" spans="1:26" ht="15" customHeight="1" x14ac:dyDescent="0.25">
      <c r="A425" s="1" t="s">
        <v>1409</v>
      </c>
      <c r="B425" s="1" t="s">
        <v>1194</v>
      </c>
      <c r="C425" s="1" t="s">
        <v>1407</v>
      </c>
      <c r="D425" s="1" t="s">
        <v>1408</v>
      </c>
      <c r="E425" s="1" t="s">
        <v>25</v>
      </c>
      <c r="F425" s="1" t="s">
        <v>42</v>
      </c>
      <c r="G425" s="1" t="s">
        <v>1410</v>
      </c>
      <c r="H425" s="1" t="s">
        <v>3406</v>
      </c>
      <c r="I425" s="1" t="s">
        <v>1411</v>
      </c>
      <c r="J425" s="1" t="s">
        <v>19</v>
      </c>
      <c r="K425" s="1" t="s">
        <v>1412</v>
      </c>
      <c r="L425" s="2" t="s">
        <v>1189</v>
      </c>
      <c r="M425" s="2" t="s">
        <v>1190</v>
      </c>
      <c r="N425" s="2" t="s">
        <v>1191</v>
      </c>
      <c r="O425" s="1" t="s">
        <v>21</v>
      </c>
      <c r="P425" s="1" t="s">
        <v>22</v>
      </c>
      <c r="Q425" s="1" t="s">
        <v>23</v>
      </c>
      <c r="R425" s="1" t="s">
        <v>1413</v>
      </c>
      <c r="S425" s="1" t="s">
        <v>36</v>
      </c>
      <c r="T425" s="1" t="s">
        <v>1414</v>
      </c>
      <c r="U425" s="1" t="s">
        <v>24</v>
      </c>
      <c r="V425" s="1" t="s">
        <v>37</v>
      </c>
      <c r="W425" s="1" t="s">
        <v>278</v>
      </c>
      <c r="X425" s="1" t="s">
        <v>3804</v>
      </c>
      <c r="Y425" s="1" t="s">
        <v>3623</v>
      </c>
      <c r="Z425" s="1"/>
    </row>
    <row r="426" spans="1:26" ht="15" customHeight="1" x14ac:dyDescent="0.25">
      <c r="A426" s="1" t="s">
        <v>1415</v>
      </c>
      <c r="B426" s="1" t="s">
        <v>1194</v>
      </c>
      <c r="C426" s="1" t="s">
        <v>1213</v>
      </c>
      <c r="D426" s="1" t="s">
        <v>1214</v>
      </c>
      <c r="E426" s="1" t="s">
        <v>25</v>
      </c>
      <c r="F426" s="1" t="s">
        <v>42</v>
      </c>
      <c r="G426" s="1" t="s">
        <v>1416</v>
      </c>
      <c r="H426" s="1" t="s">
        <v>3406</v>
      </c>
      <c r="I426" s="1" t="s">
        <v>1417</v>
      </c>
      <c r="J426" s="1" t="s">
        <v>19</v>
      </c>
      <c r="K426" s="1" t="s">
        <v>1209</v>
      </c>
      <c r="L426" s="2" t="s">
        <v>1189</v>
      </c>
      <c r="M426" s="2" t="s">
        <v>1190</v>
      </c>
      <c r="N426" s="2" t="s">
        <v>1210</v>
      </c>
      <c r="O426" s="1" t="s">
        <v>21</v>
      </c>
      <c r="P426" s="1" t="s">
        <v>22</v>
      </c>
      <c r="Q426" s="1" t="s">
        <v>23</v>
      </c>
      <c r="R426" s="1" t="s">
        <v>1418</v>
      </c>
      <c r="S426" s="1" t="s">
        <v>36</v>
      </c>
      <c r="T426" s="1" t="s">
        <v>1419</v>
      </c>
      <c r="U426" s="1" t="s">
        <v>24</v>
      </c>
      <c r="V426" s="1" t="s">
        <v>37</v>
      </c>
      <c r="W426" s="1" t="s">
        <v>278</v>
      </c>
      <c r="X426" s="1" t="s">
        <v>3804</v>
      </c>
      <c r="Y426" s="1" t="s">
        <v>3669</v>
      </c>
      <c r="Z426" s="1"/>
    </row>
    <row r="427" spans="1:26" ht="15" customHeight="1" x14ac:dyDescent="0.25">
      <c r="A427" s="1" t="s">
        <v>1420</v>
      </c>
      <c r="B427" s="1" t="s">
        <v>1194</v>
      </c>
      <c r="C427" s="1" t="s">
        <v>1238</v>
      </c>
      <c r="D427" s="1" t="s">
        <v>1239</v>
      </c>
      <c r="E427" s="1" t="s">
        <v>25</v>
      </c>
      <c r="F427" s="1" t="s">
        <v>42</v>
      </c>
      <c r="G427" s="1" t="s">
        <v>1421</v>
      </c>
      <c r="H427" s="1" t="s">
        <v>3406</v>
      </c>
      <c r="I427" s="1" t="s">
        <v>1422</v>
      </c>
      <c r="J427" s="1" t="s">
        <v>19</v>
      </c>
      <c r="K427" s="1" t="s">
        <v>1423</v>
      </c>
      <c r="L427" s="2" t="s">
        <v>1189</v>
      </c>
      <c r="M427" s="2" t="s">
        <v>1190</v>
      </c>
      <c r="N427" s="2" t="s">
        <v>1424</v>
      </c>
      <c r="O427" s="1" t="s">
        <v>21</v>
      </c>
      <c r="P427" s="1" t="s">
        <v>22</v>
      </c>
      <c r="Q427" s="1" t="s">
        <v>23</v>
      </c>
      <c r="R427" s="1" t="s">
        <v>1425</v>
      </c>
      <c r="S427" s="1" t="s">
        <v>36</v>
      </c>
      <c r="T427" s="1" t="s">
        <v>1426</v>
      </c>
      <c r="U427" s="1" t="s">
        <v>24</v>
      </c>
      <c r="V427" s="1" t="s">
        <v>37</v>
      </c>
      <c r="W427" s="1" t="s">
        <v>278</v>
      </c>
      <c r="X427" s="1" t="s">
        <v>3804</v>
      </c>
      <c r="Y427" s="1" t="s">
        <v>3623</v>
      </c>
      <c r="Z427" s="1"/>
    </row>
    <row r="428" spans="1:26" ht="15" customHeight="1" x14ac:dyDescent="0.25">
      <c r="A428" s="1" t="s">
        <v>1427</v>
      </c>
      <c r="B428" s="1" t="s">
        <v>1194</v>
      </c>
      <c r="C428" s="1" t="s">
        <v>1433</v>
      </c>
      <c r="D428" s="1" t="s">
        <v>1434</v>
      </c>
      <c r="E428" s="1" t="s">
        <v>25</v>
      </c>
      <c r="F428" s="1" t="s">
        <v>42</v>
      </c>
      <c r="G428" s="1" t="s">
        <v>1428</v>
      </c>
      <c r="H428" s="1" t="s">
        <v>3406</v>
      </c>
      <c r="I428" s="1" t="s">
        <v>1429</v>
      </c>
      <c r="J428" s="1" t="s">
        <v>19</v>
      </c>
      <c r="K428" s="1" t="s">
        <v>1430</v>
      </c>
      <c r="L428" s="2" t="s">
        <v>1189</v>
      </c>
      <c r="M428" s="2" t="s">
        <v>1190</v>
      </c>
      <c r="N428" s="2" t="s">
        <v>1201</v>
      </c>
      <c r="O428" s="1" t="s">
        <v>21</v>
      </c>
      <c r="P428" s="1" t="s">
        <v>22</v>
      </c>
      <c r="Q428" s="1" t="s">
        <v>23</v>
      </c>
      <c r="R428" s="1" t="s">
        <v>1431</v>
      </c>
      <c r="S428" s="1" t="s">
        <v>36</v>
      </c>
      <c r="T428" s="1" t="s">
        <v>1432</v>
      </c>
      <c r="U428" s="1" t="s">
        <v>24</v>
      </c>
      <c r="V428" s="1" t="s">
        <v>37</v>
      </c>
      <c r="W428" s="1" t="s">
        <v>278</v>
      </c>
      <c r="X428" s="1" t="s">
        <v>3804</v>
      </c>
      <c r="Y428" s="1" t="s">
        <v>3623</v>
      </c>
      <c r="Z428" s="1"/>
    </row>
    <row r="429" spans="1:26" ht="15" customHeight="1" x14ac:dyDescent="0.25">
      <c r="A429" s="1" t="s">
        <v>1435</v>
      </c>
      <c r="B429" s="1" t="s">
        <v>1194</v>
      </c>
      <c r="C429" s="1" t="s">
        <v>1229</v>
      </c>
      <c r="D429" s="1" t="s">
        <v>1230</v>
      </c>
      <c r="E429" s="1" t="s">
        <v>25</v>
      </c>
      <c r="F429" s="1" t="s">
        <v>42</v>
      </c>
      <c r="G429" s="1" t="s">
        <v>1436</v>
      </c>
      <c r="H429" s="1" t="s">
        <v>3406</v>
      </c>
      <c r="I429" s="1" t="s">
        <v>1437</v>
      </c>
      <c r="J429" s="1" t="s">
        <v>19</v>
      </c>
      <c r="K429" s="1" t="s">
        <v>1438</v>
      </c>
      <c r="L429" s="2" t="s">
        <v>1225</v>
      </c>
      <c r="M429" s="2" t="s">
        <v>1190</v>
      </c>
      <c r="N429" s="2" t="s">
        <v>1439</v>
      </c>
      <c r="O429" s="1" t="s">
        <v>21</v>
      </c>
      <c r="P429" s="1" t="s">
        <v>22</v>
      </c>
      <c r="Q429" s="1" t="s">
        <v>23</v>
      </c>
      <c r="R429" s="1" t="s">
        <v>1440</v>
      </c>
      <c r="S429" s="1" t="s">
        <v>36</v>
      </c>
      <c r="T429" s="1" t="s">
        <v>1441</v>
      </c>
      <c r="U429" s="1" t="s">
        <v>24</v>
      </c>
      <c r="V429" s="1" t="s">
        <v>37</v>
      </c>
      <c r="W429" s="1" t="s">
        <v>1442</v>
      </c>
      <c r="X429" s="1" t="s">
        <v>3804</v>
      </c>
      <c r="Y429" s="1" t="s">
        <v>3623</v>
      </c>
      <c r="Z429" s="1"/>
    </row>
    <row r="430" spans="1:26" ht="15" customHeight="1" x14ac:dyDescent="0.25">
      <c r="A430" s="1" t="s">
        <v>1443</v>
      </c>
      <c r="B430" s="1" t="s">
        <v>1194</v>
      </c>
      <c r="C430" s="1" t="s">
        <v>1238</v>
      </c>
      <c r="D430" s="1" t="s">
        <v>1239</v>
      </c>
      <c r="E430" s="1" t="s">
        <v>25</v>
      </c>
      <c r="F430" s="1" t="s">
        <v>42</v>
      </c>
      <c r="G430" s="1" t="s">
        <v>1444</v>
      </c>
      <c r="H430" s="1" t="s">
        <v>3406</v>
      </c>
      <c r="I430" s="1" t="s">
        <v>1445</v>
      </c>
      <c r="J430" s="1" t="s">
        <v>19</v>
      </c>
      <c r="K430" s="1" t="s">
        <v>1423</v>
      </c>
      <c r="L430" s="2" t="s">
        <v>1189</v>
      </c>
      <c r="M430" s="2" t="s">
        <v>1190</v>
      </c>
      <c r="N430" s="2" t="s">
        <v>1424</v>
      </c>
      <c r="O430" s="1" t="s">
        <v>21</v>
      </c>
      <c r="P430" s="1" t="s">
        <v>22</v>
      </c>
      <c r="Q430" s="1" t="s">
        <v>23</v>
      </c>
      <c r="R430" s="1" t="s">
        <v>1446</v>
      </c>
      <c r="S430" s="1" t="s">
        <v>36</v>
      </c>
      <c r="T430" s="1" t="s">
        <v>1447</v>
      </c>
      <c r="U430" s="1" t="s">
        <v>24</v>
      </c>
      <c r="V430" s="1" t="s">
        <v>37</v>
      </c>
      <c r="W430" s="1" t="s">
        <v>1442</v>
      </c>
      <c r="X430" s="1" t="s">
        <v>3804</v>
      </c>
      <c r="Y430" s="1" t="s">
        <v>3623</v>
      </c>
      <c r="Z430" s="1"/>
    </row>
    <row r="431" spans="1:26" ht="15" customHeight="1" x14ac:dyDescent="0.25">
      <c r="A431" s="1" t="s">
        <v>1448</v>
      </c>
      <c r="B431" s="1" t="s">
        <v>1194</v>
      </c>
      <c r="C431" s="1" t="s">
        <v>1238</v>
      </c>
      <c r="D431" s="1" t="s">
        <v>1239</v>
      </c>
      <c r="E431" s="1" t="s">
        <v>25</v>
      </c>
      <c r="F431" s="1" t="s">
        <v>42</v>
      </c>
      <c r="G431" s="1" t="s">
        <v>1449</v>
      </c>
      <c r="H431" s="1" t="s">
        <v>3406</v>
      </c>
      <c r="I431" s="1" t="s">
        <v>1450</v>
      </c>
      <c r="J431" s="1" t="s">
        <v>19</v>
      </c>
      <c r="K431" s="1" t="s">
        <v>1451</v>
      </c>
      <c r="L431" s="2" t="s">
        <v>1189</v>
      </c>
      <c r="M431" s="2" t="s">
        <v>1190</v>
      </c>
      <c r="N431" s="2" t="s">
        <v>1452</v>
      </c>
      <c r="O431" s="1" t="s">
        <v>21</v>
      </c>
      <c r="P431" s="1" t="s">
        <v>22</v>
      </c>
      <c r="Q431" s="1" t="s">
        <v>23</v>
      </c>
      <c r="R431" s="1" t="s">
        <v>1453</v>
      </c>
      <c r="S431" s="1" t="s">
        <v>36</v>
      </c>
      <c r="T431" s="1" t="s">
        <v>1454</v>
      </c>
      <c r="U431" s="1" t="s">
        <v>24</v>
      </c>
      <c r="V431" s="1" t="s">
        <v>37</v>
      </c>
      <c r="W431" s="1" t="s">
        <v>1442</v>
      </c>
      <c r="X431" s="1" t="s">
        <v>3804</v>
      </c>
      <c r="Y431" s="1" t="s">
        <v>3623</v>
      </c>
      <c r="Z431" s="1"/>
    </row>
    <row r="432" spans="1:26" ht="15" customHeight="1" x14ac:dyDescent="0.25">
      <c r="A432" s="1" t="s">
        <v>1455</v>
      </c>
      <c r="B432" s="1" t="s">
        <v>1194</v>
      </c>
      <c r="C432" s="1" t="s">
        <v>1238</v>
      </c>
      <c r="D432" s="1" t="s">
        <v>1239</v>
      </c>
      <c r="E432" s="1" t="s">
        <v>25</v>
      </c>
      <c r="F432" s="1" t="s">
        <v>42</v>
      </c>
      <c r="G432" s="1" t="s">
        <v>1456</v>
      </c>
      <c r="H432" s="1" t="s">
        <v>3406</v>
      </c>
      <c r="I432" s="1" t="s">
        <v>1457</v>
      </c>
      <c r="J432" s="1" t="s">
        <v>19</v>
      </c>
      <c r="K432" s="1" t="s">
        <v>1458</v>
      </c>
      <c r="L432" s="2" t="s">
        <v>1189</v>
      </c>
      <c r="M432" s="2" t="s">
        <v>1190</v>
      </c>
      <c r="N432" s="2" t="s">
        <v>1210</v>
      </c>
      <c r="O432" s="1" t="s">
        <v>21</v>
      </c>
      <c r="P432" s="1" t="s">
        <v>22</v>
      </c>
      <c r="Q432" s="1" t="s">
        <v>23</v>
      </c>
      <c r="R432" s="1" t="s">
        <v>1459</v>
      </c>
      <c r="S432" s="1" t="s">
        <v>36</v>
      </c>
      <c r="T432" s="1" t="s">
        <v>1460</v>
      </c>
      <c r="U432" s="1" t="s">
        <v>24</v>
      </c>
      <c r="V432" s="1" t="s">
        <v>37</v>
      </c>
      <c r="W432" s="1" t="s">
        <v>1442</v>
      </c>
      <c r="X432" s="1" t="s">
        <v>3804</v>
      </c>
      <c r="Y432" s="1" t="s">
        <v>3623</v>
      </c>
      <c r="Z432" s="1"/>
    </row>
    <row r="433" spans="1:26" ht="15" customHeight="1" x14ac:dyDescent="0.25">
      <c r="A433" s="1" t="s">
        <v>1461</v>
      </c>
      <c r="B433" s="1" t="s">
        <v>1194</v>
      </c>
      <c r="C433" s="1" t="s">
        <v>1238</v>
      </c>
      <c r="D433" s="1" t="s">
        <v>1239</v>
      </c>
      <c r="E433" s="1" t="s">
        <v>25</v>
      </c>
      <c r="F433" s="1" t="s">
        <v>42</v>
      </c>
      <c r="G433" s="1" t="s">
        <v>1462</v>
      </c>
      <c r="H433" s="1" t="s">
        <v>3406</v>
      </c>
      <c r="I433" s="1" t="s">
        <v>1463</v>
      </c>
      <c r="J433" s="1" t="s">
        <v>19</v>
      </c>
      <c r="K433" s="1" t="s">
        <v>1464</v>
      </c>
      <c r="L433" s="2" t="s">
        <v>1189</v>
      </c>
      <c r="M433" s="2" t="s">
        <v>1190</v>
      </c>
      <c r="N433" s="2" t="s">
        <v>1424</v>
      </c>
      <c r="O433" s="1" t="s">
        <v>21</v>
      </c>
      <c r="P433" s="1" t="s">
        <v>22</v>
      </c>
      <c r="Q433" s="1" t="s">
        <v>23</v>
      </c>
      <c r="R433" s="1" t="s">
        <v>1465</v>
      </c>
      <c r="S433" s="1" t="s">
        <v>36</v>
      </c>
      <c r="T433" s="1" t="s">
        <v>1466</v>
      </c>
      <c r="U433" s="1" t="s">
        <v>24</v>
      </c>
      <c r="V433" s="1" t="s">
        <v>37</v>
      </c>
      <c r="W433" s="1" t="s">
        <v>1442</v>
      </c>
      <c r="X433" s="1" t="s">
        <v>3804</v>
      </c>
      <c r="Y433" s="1" t="s">
        <v>3623</v>
      </c>
      <c r="Z433" s="1"/>
    </row>
    <row r="434" spans="1:26" ht="15" customHeight="1" x14ac:dyDescent="0.25">
      <c r="A434" s="3" t="s">
        <v>3188</v>
      </c>
      <c r="B434" s="3" t="s">
        <v>1194</v>
      </c>
      <c r="C434" s="3" t="s">
        <v>3258</v>
      </c>
      <c r="D434" s="3" t="s">
        <v>3259</v>
      </c>
      <c r="E434" s="3" t="s">
        <v>3198</v>
      </c>
      <c r="F434" s="3" t="s">
        <v>42</v>
      </c>
      <c r="G434" s="3" t="s">
        <v>3394</v>
      </c>
      <c r="H434" s="1" t="s">
        <v>3406</v>
      </c>
      <c r="I434" s="3" t="s">
        <v>3553</v>
      </c>
      <c r="J434" s="3" t="s">
        <v>19</v>
      </c>
      <c r="K434" s="3" t="s">
        <v>3554</v>
      </c>
      <c r="L434" s="6" t="s">
        <v>1189</v>
      </c>
      <c r="M434" s="6" t="s">
        <v>3864</v>
      </c>
      <c r="N434" s="6" t="s">
        <v>1257</v>
      </c>
      <c r="O434" s="3" t="s">
        <v>21</v>
      </c>
      <c r="P434" s="3" t="s">
        <v>22</v>
      </c>
      <c r="Q434" s="3" t="s">
        <v>23</v>
      </c>
      <c r="R434" s="1" t="s">
        <v>3810</v>
      </c>
      <c r="S434" s="1" t="s">
        <v>36</v>
      </c>
      <c r="T434" s="1" t="s">
        <v>3811</v>
      </c>
      <c r="U434" s="1" t="s">
        <v>24</v>
      </c>
      <c r="V434" s="1" t="s">
        <v>37</v>
      </c>
      <c r="W434" s="1" t="s">
        <v>38</v>
      </c>
      <c r="X434" s="1" t="s">
        <v>3804</v>
      </c>
      <c r="Y434" s="1" t="s">
        <v>3669</v>
      </c>
      <c r="Z434" s="1" t="s">
        <v>3694</v>
      </c>
    </row>
    <row r="435" spans="1:26" ht="15" customHeight="1" x14ac:dyDescent="0.25">
      <c r="A435" s="3" t="s">
        <v>3189</v>
      </c>
      <c r="B435" s="3" t="s">
        <v>1194</v>
      </c>
      <c r="C435" s="3" t="s">
        <v>3258</v>
      </c>
      <c r="D435" s="3" t="s">
        <v>3259</v>
      </c>
      <c r="E435" s="3" t="s">
        <v>3198</v>
      </c>
      <c r="F435" s="3" t="s">
        <v>42</v>
      </c>
      <c r="G435" s="3" t="s">
        <v>3395</v>
      </c>
      <c r="H435" s="1" t="s">
        <v>3406</v>
      </c>
      <c r="I435" s="3" t="s">
        <v>3555</v>
      </c>
      <c r="J435" s="3" t="s">
        <v>19</v>
      </c>
      <c r="K435" s="3" t="s">
        <v>3556</v>
      </c>
      <c r="L435" s="6" t="s">
        <v>1189</v>
      </c>
      <c r="M435" s="6" t="s">
        <v>3864</v>
      </c>
      <c r="N435" s="6" t="s">
        <v>1257</v>
      </c>
      <c r="O435" s="3" t="s">
        <v>21</v>
      </c>
      <c r="P435" s="3" t="s">
        <v>22</v>
      </c>
      <c r="Q435" s="3" t="s">
        <v>23</v>
      </c>
      <c r="R435" s="1" t="s">
        <v>3810</v>
      </c>
      <c r="S435" s="1" t="s">
        <v>36</v>
      </c>
      <c r="T435" s="1" t="s">
        <v>3811</v>
      </c>
      <c r="U435" s="1" t="s">
        <v>24</v>
      </c>
      <c r="V435" s="1" t="s">
        <v>37</v>
      </c>
      <c r="W435" s="1" t="s">
        <v>38</v>
      </c>
      <c r="X435" s="1" t="s">
        <v>3804</v>
      </c>
      <c r="Y435" s="1" t="s">
        <v>3669</v>
      </c>
      <c r="Z435" s="1" t="s">
        <v>3694</v>
      </c>
    </row>
    <row r="436" spans="1:26" ht="15" customHeight="1" x14ac:dyDescent="0.25">
      <c r="A436" s="3" t="s">
        <v>3190</v>
      </c>
      <c r="B436" s="3" t="s">
        <v>1194</v>
      </c>
      <c r="C436" s="3" t="s">
        <v>3260</v>
      </c>
      <c r="D436" s="3" t="s">
        <v>3261</v>
      </c>
      <c r="E436" s="3" t="s">
        <v>3198</v>
      </c>
      <c r="F436" s="3" t="s">
        <v>42</v>
      </c>
      <c r="G436" s="3" t="s">
        <v>3396</v>
      </c>
      <c r="H436" s="1" t="s">
        <v>3406</v>
      </c>
      <c r="I436" s="3" t="s">
        <v>3557</v>
      </c>
      <c r="J436" s="3" t="s">
        <v>19</v>
      </c>
      <c r="K436" s="3" t="s">
        <v>3558</v>
      </c>
      <c r="L436" s="6" t="s">
        <v>1189</v>
      </c>
      <c r="M436" s="6" t="s">
        <v>3864</v>
      </c>
      <c r="N436" s="6" t="s">
        <v>1201</v>
      </c>
      <c r="O436" s="3" t="s">
        <v>21</v>
      </c>
      <c r="P436" s="3" t="s">
        <v>22</v>
      </c>
      <c r="Q436" s="3" t="s">
        <v>23</v>
      </c>
      <c r="R436" s="1" t="s">
        <v>3812</v>
      </c>
      <c r="S436" s="1" t="s">
        <v>36</v>
      </c>
      <c r="T436" s="1" t="s">
        <v>3585</v>
      </c>
      <c r="U436" s="1" t="s">
        <v>24</v>
      </c>
      <c r="V436" s="1" t="s">
        <v>37</v>
      </c>
      <c r="W436" s="1" t="s">
        <v>38</v>
      </c>
      <c r="X436" s="1" t="s">
        <v>3804</v>
      </c>
      <c r="Y436" s="1" t="s">
        <v>3623</v>
      </c>
      <c r="Z436" s="1"/>
    </row>
    <row r="437" spans="1:26" ht="15" customHeight="1" x14ac:dyDescent="0.25">
      <c r="A437" s="3" t="s">
        <v>3191</v>
      </c>
      <c r="B437" s="3" t="s">
        <v>1194</v>
      </c>
      <c r="C437" s="3" t="s">
        <v>3262</v>
      </c>
      <c r="D437" s="3" t="s">
        <v>3263</v>
      </c>
      <c r="E437" s="3" t="s">
        <v>3198</v>
      </c>
      <c r="F437" s="3" t="s">
        <v>42</v>
      </c>
      <c r="G437" s="3" t="s">
        <v>3397</v>
      </c>
      <c r="H437" s="1" t="s">
        <v>3406</v>
      </c>
      <c r="I437" s="3" t="s">
        <v>3559</v>
      </c>
      <c r="J437" s="3" t="s">
        <v>19</v>
      </c>
      <c r="K437" s="3" t="s">
        <v>3560</v>
      </c>
      <c r="L437" s="6" t="s">
        <v>1189</v>
      </c>
      <c r="M437" s="6" t="s">
        <v>3864</v>
      </c>
      <c r="N437" s="6" t="s">
        <v>1257</v>
      </c>
      <c r="O437" s="3" t="s">
        <v>21</v>
      </c>
      <c r="P437" s="3" t="s">
        <v>22</v>
      </c>
      <c r="Q437" s="3" t="s">
        <v>23</v>
      </c>
      <c r="R437" s="1" t="s">
        <v>3814</v>
      </c>
      <c r="S437" s="1" t="s">
        <v>36</v>
      </c>
      <c r="T437" s="1" t="s">
        <v>3815</v>
      </c>
      <c r="U437" s="1" t="s">
        <v>24</v>
      </c>
      <c r="V437" s="1" t="s">
        <v>37</v>
      </c>
      <c r="W437" s="1" t="s">
        <v>38</v>
      </c>
      <c r="X437" s="1" t="s">
        <v>3804</v>
      </c>
      <c r="Y437" s="1" t="s">
        <v>3699</v>
      </c>
      <c r="Z437" s="1"/>
    </row>
    <row r="438" spans="1:26" ht="15" customHeight="1" x14ac:dyDescent="0.25">
      <c r="A438" s="3" t="s">
        <v>3192</v>
      </c>
      <c r="B438" s="3" t="s">
        <v>1194</v>
      </c>
      <c r="C438" s="3" t="s">
        <v>3262</v>
      </c>
      <c r="D438" s="3" t="s">
        <v>3263</v>
      </c>
      <c r="E438" s="3" t="s">
        <v>3198</v>
      </c>
      <c r="F438" s="3" t="s">
        <v>42</v>
      </c>
      <c r="G438" s="3" t="s">
        <v>3398</v>
      </c>
      <c r="H438" s="1" t="s">
        <v>3406</v>
      </c>
      <c r="I438" s="3" t="s">
        <v>3561</v>
      </c>
      <c r="J438" s="3" t="s">
        <v>19</v>
      </c>
      <c r="K438" s="3" t="s">
        <v>3562</v>
      </c>
      <c r="L438" s="6" t="s">
        <v>1189</v>
      </c>
      <c r="M438" s="6" t="s">
        <v>3864</v>
      </c>
      <c r="N438" s="6" t="s">
        <v>1257</v>
      </c>
      <c r="O438" s="3" t="s">
        <v>21</v>
      </c>
      <c r="P438" s="3" t="s">
        <v>22</v>
      </c>
      <c r="Q438" s="3" t="s">
        <v>23</v>
      </c>
      <c r="R438" s="1" t="s">
        <v>3816</v>
      </c>
      <c r="S438" s="1" t="s">
        <v>36</v>
      </c>
      <c r="T438" s="1" t="s">
        <v>3817</v>
      </c>
      <c r="U438" s="1" t="s">
        <v>24</v>
      </c>
      <c r="V438" s="1" t="s">
        <v>37</v>
      </c>
      <c r="W438" s="1" t="s">
        <v>38</v>
      </c>
      <c r="X438" s="1" t="s">
        <v>3804</v>
      </c>
      <c r="Y438" s="1" t="s">
        <v>3623</v>
      </c>
      <c r="Z438" s="1"/>
    </row>
    <row r="439" spans="1:26" ht="15" customHeight="1" x14ac:dyDescent="0.25">
      <c r="A439" s="3" t="s">
        <v>3193</v>
      </c>
      <c r="B439" s="3" t="s">
        <v>1194</v>
      </c>
      <c r="C439" s="3" t="s">
        <v>3264</v>
      </c>
      <c r="D439" s="3" t="s">
        <v>3265</v>
      </c>
      <c r="E439" s="3" t="s">
        <v>3198</v>
      </c>
      <c r="F439" s="3" t="s">
        <v>42</v>
      </c>
      <c r="G439" s="3" t="s">
        <v>3399</v>
      </c>
      <c r="H439" s="1" t="s">
        <v>3406</v>
      </c>
      <c r="I439" s="3" t="s">
        <v>3563</v>
      </c>
      <c r="J439" s="3" t="s">
        <v>19</v>
      </c>
      <c r="K439" s="3" t="s">
        <v>3564</v>
      </c>
      <c r="L439" s="6" t="s">
        <v>3874</v>
      </c>
      <c r="M439" s="6" t="s">
        <v>3864</v>
      </c>
      <c r="N439" s="6" t="s">
        <v>3565</v>
      </c>
      <c r="O439" s="3" t="s">
        <v>21</v>
      </c>
      <c r="P439" s="3" t="s">
        <v>22</v>
      </c>
      <c r="Q439" s="3" t="s">
        <v>23</v>
      </c>
      <c r="R439" s="1" t="s">
        <v>3818</v>
      </c>
      <c r="S439" s="1" t="s">
        <v>36</v>
      </c>
      <c r="T439" s="1" t="s">
        <v>3819</v>
      </c>
      <c r="U439" s="1" t="s">
        <v>24</v>
      </c>
      <c r="V439" s="1" t="s">
        <v>37</v>
      </c>
      <c r="W439" s="1" t="s">
        <v>38</v>
      </c>
      <c r="X439" s="1" t="s">
        <v>3804</v>
      </c>
      <c r="Y439" s="1" t="s">
        <v>3623</v>
      </c>
      <c r="Z439" s="1"/>
    </row>
    <row r="440" spans="1:26" ht="15" customHeight="1" x14ac:dyDescent="0.25">
      <c r="A440" s="3" t="s">
        <v>3194</v>
      </c>
      <c r="B440" s="3" t="s">
        <v>1194</v>
      </c>
      <c r="C440" s="3" t="s">
        <v>3266</v>
      </c>
      <c r="D440" s="3" t="s">
        <v>3267</v>
      </c>
      <c r="E440" s="3" t="s">
        <v>3198</v>
      </c>
      <c r="F440" s="3" t="s">
        <v>42</v>
      </c>
      <c r="G440" s="3" t="s">
        <v>3400</v>
      </c>
      <c r="H440" s="1" t="s">
        <v>3406</v>
      </c>
      <c r="I440" s="3" t="s">
        <v>3566</v>
      </c>
      <c r="J440" s="3" t="s">
        <v>19</v>
      </c>
      <c r="K440" s="3" t="s">
        <v>3567</v>
      </c>
      <c r="L440" s="6" t="s">
        <v>1189</v>
      </c>
      <c r="M440" s="6" t="s">
        <v>3864</v>
      </c>
      <c r="N440" s="6" t="s">
        <v>1201</v>
      </c>
      <c r="O440" s="3" t="s">
        <v>21</v>
      </c>
      <c r="P440" s="3" t="s">
        <v>22</v>
      </c>
      <c r="Q440" s="3" t="s">
        <v>23</v>
      </c>
      <c r="R440" s="1" t="s">
        <v>3820</v>
      </c>
      <c r="S440" s="1" t="s">
        <v>36</v>
      </c>
      <c r="T440" s="1" t="s">
        <v>3821</v>
      </c>
      <c r="U440" s="1" t="s">
        <v>24</v>
      </c>
      <c r="V440" s="1" t="s">
        <v>37</v>
      </c>
      <c r="W440" s="1" t="s">
        <v>38</v>
      </c>
      <c r="X440" s="1" t="s">
        <v>3804</v>
      </c>
      <c r="Y440" s="1" t="s">
        <v>3623</v>
      </c>
      <c r="Z440" s="1"/>
    </row>
    <row r="441" spans="1:26" ht="15" customHeight="1" x14ac:dyDescent="0.25">
      <c r="A441" s="3" t="s">
        <v>3195</v>
      </c>
      <c r="B441" s="3" t="s">
        <v>1194</v>
      </c>
      <c r="C441" s="3" t="s">
        <v>3266</v>
      </c>
      <c r="D441" s="3" t="s">
        <v>3267</v>
      </c>
      <c r="E441" s="3" t="s">
        <v>3198</v>
      </c>
      <c r="F441" s="3" t="s">
        <v>42</v>
      </c>
      <c r="G441" s="3" t="s">
        <v>3401</v>
      </c>
      <c r="H441" s="1" t="s">
        <v>3406</v>
      </c>
      <c r="I441" s="3" t="s">
        <v>3568</v>
      </c>
      <c r="J441" s="3" t="s">
        <v>19</v>
      </c>
      <c r="K441" s="3" t="s">
        <v>3569</v>
      </c>
      <c r="L441" s="6" t="s">
        <v>1189</v>
      </c>
      <c r="M441" s="6" t="s">
        <v>3864</v>
      </c>
      <c r="N441" s="6" t="s">
        <v>1201</v>
      </c>
      <c r="O441" s="3" t="s">
        <v>21</v>
      </c>
      <c r="P441" s="3" t="s">
        <v>22</v>
      </c>
      <c r="Q441" s="3" t="s">
        <v>23</v>
      </c>
      <c r="R441" s="1" t="s">
        <v>3822</v>
      </c>
      <c r="S441" s="1" t="s">
        <v>36</v>
      </c>
      <c r="T441" s="1" t="s">
        <v>3823</v>
      </c>
      <c r="U441" s="1" t="s">
        <v>24</v>
      </c>
      <c r="V441" s="1" t="s">
        <v>37</v>
      </c>
      <c r="W441" s="1" t="s">
        <v>38</v>
      </c>
      <c r="X441" s="1" t="s">
        <v>3804</v>
      </c>
      <c r="Y441" s="1" t="s">
        <v>3623</v>
      </c>
      <c r="Z441" s="1"/>
    </row>
    <row r="442" spans="1:26" ht="15" customHeight="1" x14ac:dyDescent="0.25">
      <c r="A442" s="3" t="s">
        <v>3196</v>
      </c>
      <c r="B442" s="3" t="s">
        <v>1194</v>
      </c>
      <c r="C442" s="3" t="s">
        <v>3268</v>
      </c>
      <c r="D442" s="3" t="s">
        <v>3269</v>
      </c>
      <c r="E442" s="3" t="s">
        <v>3198</v>
      </c>
      <c r="F442" s="3" t="s">
        <v>42</v>
      </c>
      <c r="G442" s="3" t="s">
        <v>3402</v>
      </c>
      <c r="H442" s="1" t="s">
        <v>3406</v>
      </c>
      <c r="I442" s="3" t="s">
        <v>3570</v>
      </c>
      <c r="J442" s="3" t="s">
        <v>19</v>
      </c>
      <c r="K442" s="3" t="s">
        <v>3571</v>
      </c>
      <c r="L442" s="6" t="s">
        <v>1189</v>
      </c>
      <c r="M442" s="6" t="s">
        <v>3864</v>
      </c>
      <c r="N442" s="6" t="s">
        <v>1201</v>
      </c>
      <c r="O442" s="3" t="s">
        <v>21</v>
      </c>
      <c r="P442" s="3" t="s">
        <v>22</v>
      </c>
      <c r="Q442" s="3" t="s">
        <v>23</v>
      </c>
      <c r="R442" s="1" t="s">
        <v>3824</v>
      </c>
      <c r="S442" s="1" t="s">
        <v>36</v>
      </c>
      <c r="T442" s="1" t="s">
        <v>3825</v>
      </c>
      <c r="U442" s="1" t="s">
        <v>24</v>
      </c>
      <c r="V442" s="1" t="s">
        <v>37</v>
      </c>
      <c r="W442" s="1" t="s">
        <v>38</v>
      </c>
      <c r="X442" s="1" t="s">
        <v>3804</v>
      </c>
      <c r="Y442" s="1" t="s">
        <v>3623</v>
      </c>
      <c r="Z442" s="1"/>
    </row>
    <row r="443" spans="1:26" ht="15" customHeight="1" x14ac:dyDescent="0.25">
      <c r="A443" s="3" t="s">
        <v>3197</v>
      </c>
      <c r="B443" s="3" t="s">
        <v>1194</v>
      </c>
      <c r="C443" s="3" t="s">
        <v>3270</v>
      </c>
      <c r="D443" s="3" t="s">
        <v>3271</v>
      </c>
      <c r="E443" s="3" t="s">
        <v>3198</v>
      </c>
      <c r="F443" s="3" t="s">
        <v>42</v>
      </c>
      <c r="G443" s="3" t="s">
        <v>3403</v>
      </c>
      <c r="H443" s="1" t="s">
        <v>3406</v>
      </c>
      <c r="I443" s="3" t="s">
        <v>3572</v>
      </c>
      <c r="J443" s="3" t="s">
        <v>19</v>
      </c>
      <c r="K443" s="3" t="s">
        <v>3573</v>
      </c>
      <c r="L443" s="6" t="s">
        <v>1189</v>
      </c>
      <c r="M443" s="6" t="s">
        <v>3864</v>
      </c>
      <c r="N443" s="6" t="s">
        <v>1191</v>
      </c>
      <c r="O443" s="3" t="s">
        <v>21</v>
      </c>
      <c r="P443" s="3" t="s">
        <v>22</v>
      </c>
      <c r="Q443" s="3" t="s">
        <v>23</v>
      </c>
      <c r="R443" s="1" t="s">
        <v>3582</v>
      </c>
      <c r="S443" s="1" t="s">
        <v>36</v>
      </c>
      <c r="T443" s="1" t="s">
        <v>3826</v>
      </c>
      <c r="U443" s="1" t="s">
        <v>24</v>
      </c>
      <c r="V443" s="1" t="s">
        <v>37</v>
      </c>
      <c r="W443" s="1" t="s">
        <v>38</v>
      </c>
      <c r="X443" s="1" t="s">
        <v>3804</v>
      </c>
      <c r="Y443" s="1" t="s">
        <v>3623</v>
      </c>
      <c r="Z443" s="1"/>
    </row>
    <row r="444" spans="1:26" ht="15" customHeight="1" x14ac:dyDescent="0.25">
      <c r="A444" s="1" t="s">
        <v>1542</v>
      </c>
      <c r="B444" s="1" t="s">
        <v>1549</v>
      </c>
      <c r="C444" s="1" t="s">
        <v>1550</v>
      </c>
      <c r="D444" s="1" t="s">
        <v>1551</v>
      </c>
      <c r="E444" s="1" t="s">
        <v>25</v>
      </c>
      <c r="F444" s="1" t="s">
        <v>42</v>
      </c>
      <c r="G444" s="1" t="s">
        <v>1543</v>
      </c>
      <c r="H444" s="1" t="s">
        <v>3407</v>
      </c>
      <c r="I444" s="1" t="s">
        <v>1544</v>
      </c>
      <c r="J444" s="1" t="s">
        <v>19</v>
      </c>
      <c r="K444" s="1" t="s">
        <v>1545</v>
      </c>
      <c r="L444" s="2" t="s">
        <v>1546</v>
      </c>
      <c r="M444" s="2" t="s">
        <v>274</v>
      </c>
      <c r="N444" s="2" t="s">
        <v>24</v>
      </c>
      <c r="O444" s="1" t="s">
        <v>21</v>
      </c>
      <c r="P444" s="1" t="s">
        <v>22</v>
      </c>
      <c r="Q444" s="1" t="s">
        <v>23</v>
      </c>
      <c r="R444" s="1" t="s">
        <v>1547</v>
      </c>
      <c r="S444" s="1" t="s">
        <v>36</v>
      </c>
      <c r="T444" s="1" t="s">
        <v>1548</v>
      </c>
      <c r="U444" s="1" t="s">
        <v>24</v>
      </c>
      <c r="V444" s="1" t="s">
        <v>37</v>
      </c>
      <c r="W444" s="1" t="s">
        <v>650</v>
      </c>
      <c r="X444" s="1" t="s">
        <v>3632</v>
      </c>
      <c r="Y444" s="1" t="s">
        <v>3623</v>
      </c>
      <c r="Z444" s="4" t="s">
        <v>3893</v>
      </c>
    </row>
    <row r="445" spans="1:26" ht="15" customHeight="1" x14ac:dyDescent="0.25">
      <c r="A445" s="3" t="s">
        <v>3138</v>
      </c>
      <c r="B445" s="3" t="s">
        <v>1549</v>
      </c>
      <c r="C445" s="3" t="s">
        <v>3225</v>
      </c>
      <c r="D445" s="3" t="s">
        <v>3226</v>
      </c>
      <c r="E445" s="3" t="s">
        <v>3198</v>
      </c>
      <c r="F445" s="3" t="s">
        <v>42</v>
      </c>
      <c r="G445" s="3" t="s">
        <v>1543</v>
      </c>
      <c r="H445" s="1" t="s">
        <v>3407</v>
      </c>
      <c r="I445" s="3" t="s">
        <v>1544</v>
      </c>
      <c r="J445" s="3" t="s">
        <v>19</v>
      </c>
      <c r="K445" s="3" t="s">
        <v>1545</v>
      </c>
      <c r="L445" s="6" t="s">
        <v>3862</v>
      </c>
      <c r="M445" s="6" t="s">
        <v>274</v>
      </c>
      <c r="N445" s="6" t="s">
        <v>24</v>
      </c>
      <c r="O445" s="3" t="s">
        <v>21</v>
      </c>
      <c r="P445" s="3" t="s">
        <v>22</v>
      </c>
      <c r="Q445" s="3" t="s">
        <v>23</v>
      </c>
      <c r="R445" s="1" t="s">
        <v>1547</v>
      </c>
      <c r="S445" s="1" t="s">
        <v>36</v>
      </c>
      <c r="T445" s="1" t="s">
        <v>3733</v>
      </c>
      <c r="U445" s="1" t="s">
        <v>24</v>
      </c>
      <c r="V445" s="1" t="s">
        <v>37</v>
      </c>
      <c r="W445" s="1" t="s">
        <v>407</v>
      </c>
      <c r="X445" s="1" t="s">
        <v>3632</v>
      </c>
      <c r="Y445" s="1" t="s">
        <v>3699</v>
      </c>
      <c r="Z445" s="1" t="s">
        <v>3633</v>
      </c>
    </row>
    <row r="446" spans="1:26" ht="15" customHeight="1" x14ac:dyDescent="0.25">
      <c r="A446" s="1" t="s">
        <v>1552</v>
      </c>
      <c r="B446" s="1" t="s">
        <v>1549</v>
      </c>
      <c r="C446" s="1" t="s">
        <v>1557</v>
      </c>
      <c r="D446" s="1" t="s">
        <v>1558</v>
      </c>
      <c r="E446" s="1" t="s">
        <v>25</v>
      </c>
      <c r="F446" s="1" t="s">
        <v>42</v>
      </c>
      <c r="G446" s="1" t="s">
        <v>1553</v>
      </c>
      <c r="H446" s="1" t="s">
        <v>3407</v>
      </c>
      <c r="I446" s="1" t="s">
        <v>1554</v>
      </c>
      <c r="J446" s="1" t="s">
        <v>19</v>
      </c>
      <c r="K446" s="1" t="s">
        <v>1555</v>
      </c>
      <c r="L446" s="2" t="s">
        <v>1546</v>
      </c>
      <c r="M446" s="2" t="s">
        <v>274</v>
      </c>
      <c r="N446" s="2" t="s">
        <v>24</v>
      </c>
      <c r="O446" s="1" t="s">
        <v>21</v>
      </c>
      <c r="P446" s="1" t="s">
        <v>22</v>
      </c>
      <c r="Q446" s="1" t="s">
        <v>23</v>
      </c>
      <c r="R446" s="1" t="s">
        <v>1547</v>
      </c>
      <c r="S446" s="1" t="s">
        <v>36</v>
      </c>
      <c r="T446" s="1" t="s">
        <v>1556</v>
      </c>
      <c r="U446" s="1" t="s">
        <v>24</v>
      </c>
      <c r="V446" s="1" t="s">
        <v>37</v>
      </c>
      <c r="W446" s="1" t="s">
        <v>650</v>
      </c>
      <c r="X446" s="1" t="s">
        <v>3632</v>
      </c>
      <c r="Y446" s="1" t="s">
        <v>3623</v>
      </c>
      <c r="Z446" s="4" t="s">
        <v>3893</v>
      </c>
    </row>
    <row r="447" spans="1:26" ht="15" customHeight="1" x14ac:dyDescent="0.25">
      <c r="A447" s="3" t="s">
        <v>3139</v>
      </c>
      <c r="B447" s="3" t="s">
        <v>1549</v>
      </c>
      <c r="C447" s="3" t="s">
        <v>3227</v>
      </c>
      <c r="D447" s="3" t="s">
        <v>3228</v>
      </c>
      <c r="E447" s="3" t="s">
        <v>3198</v>
      </c>
      <c r="F447" s="3" t="s">
        <v>42</v>
      </c>
      <c r="G447" s="3" t="s">
        <v>1553</v>
      </c>
      <c r="H447" s="1" t="s">
        <v>3407</v>
      </c>
      <c r="I447" s="3" t="s">
        <v>3477</v>
      </c>
      <c r="J447" s="3" t="s">
        <v>19</v>
      </c>
      <c r="K447" s="3" t="s">
        <v>3478</v>
      </c>
      <c r="L447" s="6" t="s">
        <v>3862</v>
      </c>
      <c r="M447" s="6" t="s">
        <v>274</v>
      </c>
      <c r="N447" s="6" t="s">
        <v>24</v>
      </c>
      <c r="O447" s="3" t="s">
        <v>21</v>
      </c>
      <c r="P447" s="3" t="s">
        <v>22</v>
      </c>
      <c r="Q447" s="3" t="s">
        <v>23</v>
      </c>
      <c r="R447" s="1" t="s">
        <v>1547</v>
      </c>
      <c r="S447" s="1" t="s">
        <v>36</v>
      </c>
      <c r="T447" s="1" t="s">
        <v>3734</v>
      </c>
      <c r="U447" s="1" t="s">
        <v>24</v>
      </c>
      <c r="V447" s="1" t="s">
        <v>37</v>
      </c>
      <c r="W447" s="1" t="s">
        <v>407</v>
      </c>
      <c r="X447" s="1" t="s">
        <v>3632</v>
      </c>
      <c r="Y447" s="1" t="s">
        <v>3699</v>
      </c>
      <c r="Z447" s="1" t="s">
        <v>3633</v>
      </c>
    </row>
    <row r="448" spans="1:26" ht="15" customHeight="1" x14ac:dyDescent="0.25">
      <c r="A448" s="1" t="s">
        <v>1559</v>
      </c>
      <c r="B448" s="1" t="s">
        <v>1549</v>
      </c>
      <c r="C448" s="1" t="s">
        <v>1557</v>
      </c>
      <c r="D448" s="1" t="s">
        <v>1558</v>
      </c>
      <c r="E448" s="1" t="s">
        <v>25</v>
      </c>
      <c r="F448" s="1" t="s">
        <v>42</v>
      </c>
      <c r="G448" s="1" t="s">
        <v>1560</v>
      </c>
      <c r="H448" s="1" t="s">
        <v>3407</v>
      </c>
      <c r="I448" s="1" t="s">
        <v>1561</v>
      </c>
      <c r="J448" s="1" t="s">
        <v>19</v>
      </c>
      <c r="K448" s="1" t="s">
        <v>1562</v>
      </c>
      <c r="L448" s="2" t="s">
        <v>1546</v>
      </c>
      <c r="M448" s="2" t="s">
        <v>274</v>
      </c>
      <c r="N448" s="2" t="s">
        <v>24</v>
      </c>
      <c r="O448" s="1" t="s">
        <v>21</v>
      </c>
      <c r="P448" s="1" t="s">
        <v>22</v>
      </c>
      <c r="Q448" s="1" t="s">
        <v>23</v>
      </c>
      <c r="R448" s="1" t="s">
        <v>1563</v>
      </c>
      <c r="S448" s="1" t="s">
        <v>36</v>
      </c>
      <c r="T448" s="1" t="s">
        <v>1564</v>
      </c>
      <c r="U448" s="1" t="s">
        <v>24</v>
      </c>
      <c r="V448" s="1" t="s">
        <v>37</v>
      </c>
      <c r="W448" s="1" t="s">
        <v>650</v>
      </c>
      <c r="X448" s="1" t="s">
        <v>3632</v>
      </c>
      <c r="Y448" s="1" t="s">
        <v>3669</v>
      </c>
      <c r="Z448" s="4" t="s">
        <v>3893</v>
      </c>
    </row>
    <row r="449" spans="1:26" ht="15" customHeight="1" x14ac:dyDescent="0.25">
      <c r="A449" s="1" t="s">
        <v>1576</v>
      </c>
      <c r="B449" s="1" t="s">
        <v>1549</v>
      </c>
      <c r="C449" s="1" t="s">
        <v>1550</v>
      </c>
      <c r="D449" s="1" t="s">
        <v>1551</v>
      </c>
      <c r="E449" s="1" t="s">
        <v>25</v>
      </c>
      <c r="F449" s="1" t="s">
        <v>42</v>
      </c>
      <c r="G449" s="1" t="s">
        <v>1577</v>
      </c>
      <c r="H449" s="1" t="s">
        <v>3406</v>
      </c>
      <c r="I449" s="1" t="s">
        <v>1578</v>
      </c>
      <c r="J449" s="1" t="s">
        <v>19</v>
      </c>
      <c r="K449" s="1" t="s">
        <v>1579</v>
      </c>
      <c r="L449" s="2" t="s">
        <v>1546</v>
      </c>
      <c r="M449" s="2" t="s">
        <v>274</v>
      </c>
      <c r="N449" s="2" t="s">
        <v>24</v>
      </c>
      <c r="O449" s="1" t="s">
        <v>21</v>
      </c>
      <c r="P449" s="1" t="s">
        <v>22</v>
      </c>
      <c r="Q449" s="1" t="s">
        <v>23</v>
      </c>
      <c r="R449" s="1" t="s">
        <v>1580</v>
      </c>
      <c r="S449" s="1" t="s">
        <v>36</v>
      </c>
      <c r="T449" s="1" t="s">
        <v>1581</v>
      </c>
      <c r="U449" s="1" t="s">
        <v>24</v>
      </c>
      <c r="V449" s="1" t="s">
        <v>37</v>
      </c>
      <c r="W449" s="1" t="s">
        <v>650</v>
      </c>
      <c r="X449" s="1" t="s">
        <v>3632</v>
      </c>
      <c r="Y449" s="1" t="s">
        <v>3623</v>
      </c>
      <c r="Z449" s="1"/>
    </row>
    <row r="450" spans="1:26" ht="15" customHeight="1" x14ac:dyDescent="0.25">
      <c r="A450" s="1" t="s">
        <v>1582</v>
      </c>
      <c r="B450" s="1" t="s">
        <v>1549</v>
      </c>
      <c r="C450" s="1" t="s">
        <v>1550</v>
      </c>
      <c r="D450" s="1" t="s">
        <v>1551</v>
      </c>
      <c r="E450" s="1" t="s">
        <v>25</v>
      </c>
      <c r="F450" s="1" t="s">
        <v>42</v>
      </c>
      <c r="G450" s="1" t="s">
        <v>1583</v>
      </c>
      <c r="H450" s="1" t="s">
        <v>3406</v>
      </c>
      <c r="I450" s="1" t="s">
        <v>1584</v>
      </c>
      <c r="J450" s="1" t="s">
        <v>19</v>
      </c>
      <c r="K450" s="1" t="s">
        <v>1585</v>
      </c>
      <c r="L450" s="2" t="s">
        <v>1546</v>
      </c>
      <c r="M450" s="2" t="s">
        <v>274</v>
      </c>
      <c r="N450" s="2" t="s">
        <v>24</v>
      </c>
      <c r="O450" s="1" t="s">
        <v>21</v>
      </c>
      <c r="P450" s="1" t="s">
        <v>22</v>
      </c>
      <c r="Q450" s="1" t="s">
        <v>23</v>
      </c>
      <c r="R450" s="1" t="s">
        <v>1586</v>
      </c>
      <c r="S450" s="1" t="s">
        <v>36</v>
      </c>
      <c r="T450" s="1" t="s">
        <v>1587</v>
      </c>
      <c r="U450" s="1" t="s">
        <v>24</v>
      </c>
      <c r="V450" s="1" t="s">
        <v>37</v>
      </c>
      <c r="W450" s="1" t="s">
        <v>650</v>
      </c>
      <c r="X450" s="1" t="s">
        <v>3632</v>
      </c>
      <c r="Y450" s="1" t="s">
        <v>3623</v>
      </c>
      <c r="Z450" s="1"/>
    </row>
    <row r="451" spans="1:26" ht="15" customHeight="1" x14ac:dyDescent="0.25">
      <c r="A451" s="3" t="s">
        <v>3140</v>
      </c>
      <c r="B451" s="3" t="s">
        <v>1549</v>
      </c>
      <c r="C451" s="3" t="s">
        <v>3227</v>
      </c>
      <c r="D451" s="3" t="s">
        <v>3228</v>
      </c>
      <c r="E451" s="3" t="s">
        <v>3198</v>
      </c>
      <c r="F451" s="3" t="s">
        <v>42</v>
      </c>
      <c r="G451" s="3" t="s">
        <v>1560</v>
      </c>
      <c r="H451" s="1" t="s">
        <v>3407</v>
      </c>
      <c r="I451" s="3" t="s">
        <v>1561</v>
      </c>
      <c r="J451" s="3" t="s">
        <v>19</v>
      </c>
      <c r="K451" s="3" t="s">
        <v>1562</v>
      </c>
      <c r="L451" s="6" t="s">
        <v>3862</v>
      </c>
      <c r="M451" s="6" t="s">
        <v>274</v>
      </c>
      <c r="N451" s="6" t="s">
        <v>24</v>
      </c>
      <c r="O451" s="3" t="s">
        <v>21</v>
      </c>
      <c r="P451" s="3" t="s">
        <v>22</v>
      </c>
      <c r="Q451" s="3" t="s">
        <v>23</v>
      </c>
      <c r="R451" s="1" t="s">
        <v>3735</v>
      </c>
      <c r="S451" s="1" t="s">
        <v>36</v>
      </c>
      <c r="T451" s="1" t="s">
        <v>3736</v>
      </c>
      <c r="U451" s="1" t="s">
        <v>24</v>
      </c>
      <c r="V451" s="1" t="s">
        <v>37</v>
      </c>
      <c r="W451" s="1" t="s">
        <v>407</v>
      </c>
      <c r="X451" s="1" t="s">
        <v>3632</v>
      </c>
      <c r="Y451" s="1" t="s">
        <v>3669</v>
      </c>
      <c r="Z451" s="1" t="s">
        <v>3737</v>
      </c>
    </row>
    <row r="452" spans="1:26" ht="15" customHeight="1" x14ac:dyDescent="0.25">
      <c r="A452" s="1" t="s">
        <v>1565</v>
      </c>
      <c r="B452" s="1" t="s">
        <v>1549</v>
      </c>
      <c r="C452" s="1" t="s">
        <v>1550</v>
      </c>
      <c r="D452" s="1" t="s">
        <v>1551</v>
      </c>
      <c r="E452" s="1" t="s">
        <v>25</v>
      </c>
      <c r="F452" s="1" t="s">
        <v>42</v>
      </c>
      <c r="G452" s="1" t="s">
        <v>1566</v>
      </c>
      <c r="H452" s="1" t="s">
        <v>3407</v>
      </c>
      <c r="I452" s="1" t="s">
        <v>1567</v>
      </c>
      <c r="J452" s="1" t="s">
        <v>19</v>
      </c>
      <c r="K452" s="1" t="s">
        <v>1568</v>
      </c>
      <c r="L452" s="2" t="s">
        <v>1546</v>
      </c>
      <c r="M452" s="2" t="s">
        <v>274</v>
      </c>
      <c r="N452" s="2" t="s">
        <v>24</v>
      </c>
      <c r="O452" s="1" t="s">
        <v>21</v>
      </c>
      <c r="P452" s="1" t="s">
        <v>22</v>
      </c>
      <c r="Q452" s="1" t="s">
        <v>23</v>
      </c>
      <c r="R452" s="1" t="s">
        <v>1547</v>
      </c>
      <c r="S452" s="1" t="s">
        <v>36</v>
      </c>
      <c r="T452" s="1" t="s">
        <v>1569</v>
      </c>
      <c r="U452" s="1" t="s">
        <v>24</v>
      </c>
      <c r="V452" s="1" t="s">
        <v>37</v>
      </c>
      <c r="W452" s="1" t="s">
        <v>650</v>
      </c>
      <c r="X452" s="1" t="s">
        <v>3632</v>
      </c>
      <c r="Y452" s="1" t="s">
        <v>3623</v>
      </c>
      <c r="Z452" s="4" t="s">
        <v>3893</v>
      </c>
    </row>
    <row r="453" spans="1:26" ht="15" customHeight="1" x14ac:dyDescent="0.25">
      <c r="A453" s="1" t="s">
        <v>1600</v>
      </c>
      <c r="B453" s="1" t="s">
        <v>1549</v>
      </c>
      <c r="C453" s="8" t="s">
        <v>3294</v>
      </c>
      <c r="D453" s="8" t="s">
        <v>3295</v>
      </c>
      <c r="E453" s="1" t="s">
        <v>25</v>
      </c>
      <c r="F453" s="1" t="s">
        <v>42</v>
      </c>
      <c r="G453" s="1" t="s">
        <v>1601</v>
      </c>
      <c r="H453" s="1" t="s">
        <v>3406</v>
      </c>
      <c r="I453" s="1" t="s">
        <v>1602</v>
      </c>
      <c r="J453" s="1" t="s">
        <v>19</v>
      </c>
      <c r="K453" s="1" t="s">
        <v>1603</v>
      </c>
      <c r="L453" s="2" t="s">
        <v>1546</v>
      </c>
      <c r="M453" s="2" t="s">
        <v>274</v>
      </c>
      <c r="N453" s="2" t="s">
        <v>24</v>
      </c>
      <c r="O453" s="1" t="s">
        <v>21</v>
      </c>
      <c r="P453" s="1" t="s">
        <v>22</v>
      </c>
      <c r="Q453" s="1" t="s">
        <v>23</v>
      </c>
      <c r="R453" s="1" t="s">
        <v>1604</v>
      </c>
      <c r="S453" s="1" t="s">
        <v>36</v>
      </c>
      <c r="T453" s="1" t="s">
        <v>1605</v>
      </c>
      <c r="U453" s="1" t="s">
        <v>24</v>
      </c>
      <c r="V453" s="1" t="s">
        <v>37</v>
      </c>
      <c r="W453" s="1" t="s">
        <v>650</v>
      </c>
      <c r="X453" s="1" t="s">
        <v>3632</v>
      </c>
      <c r="Y453" s="1" t="s">
        <v>3623</v>
      </c>
      <c r="Z453" s="1"/>
    </row>
    <row r="454" spans="1:26" ht="15" customHeight="1" x14ac:dyDescent="0.25">
      <c r="A454" s="3" t="s">
        <v>3141</v>
      </c>
      <c r="B454" s="3" t="s">
        <v>1549</v>
      </c>
      <c r="C454" s="3" t="s">
        <v>3225</v>
      </c>
      <c r="D454" s="3" t="s">
        <v>3226</v>
      </c>
      <c r="E454" s="3" t="s">
        <v>3198</v>
      </c>
      <c r="F454" s="3" t="s">
        <v>42</v>
      </c>
      <c r="G454" s="3" t="s">
        <v>1566</v>
      </c>
      <c r="H454" s="1" t="s">
        <v>3407</v>
      </c>
      <c r="I454" s="3" t="s">
        <v>1567</v>
      </c>
      <c r="J454" s="3" t="s">
        <v>19</v>
      </c>
      <c r="K454" s="3" t="s">
        <v>1568</v>
      </c>
      <c r="L454" s="6" t="s">
        <v>3862</v>
      </c>
      <c r="M454" s="6" t="s">
        <v>274</v>
      </c>
      <c r="N454" s="6" t="s">
        <v>24</v>
      </c>
      <c r="O454" s="3" t="s">
        <v>21</v>
      </c>
      <c r="P454" s="3" t="s">
        <v>22</v>
      </c>
      <c r="Q454" s="3" t="s">
        <v>23</v>
      </c>
      <c r="R454" s="1" t="s">
        <v>1547</v>
      </c>
      <c r="S454" s="1" t="s">
        <v>36</v>
      </c>
      <c r="T454" s="1" t="s">
        <v>3738</v>
      </c>
      <c r="U454" s="1" t="s">
        <v>24</v>
      </c>
      <c r="V454" s="1" t="s">
        <v>37</v>
      </c>
      <c r="W454" s="1" t="s">
        <v>407</v>
      </c>
      <c r="X454" s="1" t="s">
        <v>3632</v>
      </c>
      <c r="Y454" s="1" t="s">
        <v>3699</v>
      </c>
      <c r="Z454" s="1" t="s">
        <v>3633</v>
      </c>
    </row>
    <row r="455" spans="1:26" ht="15" customHeight="1" x14ac:dyDescent="0.25">
      <c r="A455" s="1" t="s">
        <v>1570</v>
      </c>
      <c r="B455" s="1" t="s">
        <v>1549</v>
      </c>
      <c r="C455" s="1" t="s">
        <v>1550</v>
      </c>
      <c r="D455" s="1" t="s">
        <v>1551</v>
      </c>
      <c r="E455" s="1" t="s">
        <v>25</v>
      </c>
      <c r="F455" s="1" t="s">
        <v>42</v>
      </c>
      <c r="G455" s="1" t="s">
        <v>1571</v>
      </c>
      <c r="H455" s="1" t="s">
        <v>3406</v>
      </c>
      <c r="I455" s="1" t="s">
        <v>1572</v>
      </c>
      <c r="J455" s="1" t="s">
        <v>19</v>
      </c>
      <c r="K455" s="1" t="s">
        <v>1573</v>
      </c>
      <c r="L455" s="2" t="s">
        <v>1546</v>
      </c>
      <c r="M455" s="2" t="s">
        <v>274</v>
      </c>
      <c r="N455" s="2" t="s">
        <v>24</v>
      </c>
      <c r="O455" s="1" t="s">
        <v>21</v>
      </c>
      <c r="P455" s="1" t="s">
        <v>22</v>
      </c>
      <c r="Q455" s="1" t="s">
        <v>23</v>
      </c>
      <c r="R455" s="1" t="s">
        <v>1574</v>
      </c>
      <c r="S455" s="1" t="s">
        <v>36</v>
      </c>
      <c r="T455" s="1" t="s">
        <v>1575</v>
      </c>
      <c r="U455" s="1" t="s">
        <v>24</v>
      </c>
      <c r="V455" s="1" t="s">
        <v>37</v>
      </c>
      <c r="W455" s="1" t="s">
        <v>650</v>
      </c>
      <c r="X455" s="1" t="s">
        <v>3632</v>
      </c>
      <c r="Y455" s="1" t="s">
        <v>3623</v>
      </c>
      <c r="Z455" s="1"/>
    </row>
    <row r="456" spans="1:26" ht="15" customHeight="1" x14ac:dyDescent="0.25">
      <c r="A456" s="3" t="s">
        <v>3142</v>
      </c>
      <c r="B456" s="3" t="s">
        <v>1549</v>
      </c>
      <c r="C456" s="3" t="s">
        <v>3225</v>
      </c>
      <c r="D456" s="3" t="s">
        <v>3226</v>
      </c>
      <c r="E456" s="3" t="s">
        <v>3198</v>
      </c>
      <c r="F456" s="3" t="s">
        <v>42</v>
      </c>
      <c r="G456" s="3" t="s">
        <v>1571</v>
      </c>
      <c r="H456" s="1" t="s">
        <v>3406</v>
      </c>
      <c r="I456" s="3" t="s">
        <v>1572</v>
      </c>
      <c r="J456" s="3" t="s">
        <v>19</v>
      </c>
      <c r="K456" s="3" t="s">
        <v>1573</v>
      </c>
      <c r="L456" s="6" t="s">
        <v>3862</v>
      </c>
      <c r="M456" s="6" t="s">
        <v>274</v>
      </c>
      <c r="N456" s="6" t="s">
        <v>24</v>
      </c>
      <c r="O456" s="3" t="s">
        <v>21</v>
      </c>
      <c r="P456" s="3" t="s">
        <v>22</v>
      </c>
      <c r="Q456" s="3" t="s">
        <v>23</v>
      </c>
      <c r="R456" s="1" t="s">
        <v>1574</v>
      </c>
      <c r="S456" s="1" t="s">
        <v>36</v>
      </c>
      <c r="T456" s="1" t="s">
        <v>3739</v>
      </c>
      <c r="U456" s="1" t="s">
        <v>24</v>
      </c>
      <c r="V456" s="1" t="s">
        <v>37</v>
      </c>
      <c r="W456" s="1" t="s">
        <v>407</v>
      </c>
      <c r="X456" s="1" t="s">
        <v>3632</v>
      </c>
      <c r="Y456" s="1" t="s">
        <v>3623</v>
      </c>
      <c r="Z456" s="1"/>
    </row>
    <row r="457" spans="1:26" ht="15" customHeight="1" x14ac:dyDescent="0.25">
      <c r="A457" s="1" t="s">
        <v>1588</v>
      </c>
      <c r="B457" s="1" t="s">
        <v>1549</v>
      </c>
      <c r="C457" s="1" t="s">
        <v>1550</v>
      </c>
      <c r="D457" s="1" t="s">
        <v>1551</v>
      </c>
      <c r="E457" s="1" t="s">
        <v>25</v>
      </c>
      <c r="F457" s="1" t="s">
        <v>42</v>
      </c>
      <c r="G457" s="1" t="s">
        <v>1589</v>
      </c>
      <c r="H457" s="1" t="s">
        <v>3406</v>
      </c>
      <c r="I457" s="1" t="s">
        <v>1590</v>
      </c>
      <c r="J457" s="1" t="s">
        <v>19</v>
      </c>
      <c r="K457" s="1" t="s">
        <v>1591</v>
      </c>
      <c r="L457" s="2" t="s">
        <v>1546</v>
      </c>
      <c r="M457" s="2" t="s">
        <v>274</v>
      </c>
      <c r="N457" s="2" t="s">
        <v>24</v>
      </c>
      <c r="O457" s="1" t="s">
        <v>21</v>
      </c>
      <c r="P457" s="1" t="s">
        <v>22</v>
      </c>
      <c r="Q457" s="1" t="s">
        <v>23</v>
      </c>
      <c r="R457" s="1" t="s">
        <v>1592</v>
      </c>
      <c r="S457" s="1" t="s">
        <v>36</v>
      </c>
      <c r="T457" s="1" t="s">
        <v>1593</v>
      </c>
      <c r="U457" s="1" t="s">
        <v>24</v>
      </c>
      <c r="V457" s="1" t="s">
        <v>37</v>
      </c>
      <c r="W457" s="1" t="s">
        <v>650</v>
      </c>
      <c r="X457" s="1" t="s">
        <v>3632</v>
      </c>
      <c r="Y457" s="1" t="s">
        <v>3623</v>
      </c>
      <c r="Z457" s="1"/>
    </row>
    <row r="458" spans="1:26" ht="15" customHeight="1" x14ac:dyDescent="0.25">
      <c r="A458" s="3" t="s">
        <v>3145</v>
      </c>
      <c r="B458" s="3" t="s">
        <v>1549</v>
      </c>
      <c r="C458" s="3" t="s">
        <v>3225</v>
      </c>
      <c r="D458" s="3" t="s">
        <v>3226</v>
      </c>
      <c r="E458" s="3" t="s">
        <v>3198</v>
      </c>
      <c r="F458" s="3" t="s">
        <v>42</v>
      </c>
      <c r="G458" s="3" t="s">
        <v>1589</v>
      </c>
      <c r="H458" s="1" t="s">
        <v>3406</v>
      </c>
      <c r="I458" s="3" t="s">
        <v>3482</v>
      </c>
      <c r="J458" s="3" t="s">
        <v>19</v>
      </c>
      <c r="K458" s="3" t="s">
        <v>1591</v>
      </c>
      <c r="L458" s="6" t="s">
        <v>3862</v>
      </c>
      <c r="M458" s="6" t="s">
        <v>274</v>
      </c>
      <c r="N458" s="6" t="s">
        <v>24</v>
      </c>
      <c r="O458" s="3" t="s">
        <v>21</v>
      </c>
      <c r="P458" s="3" t="s">
        <v>22</v>
      </c>
      <c r="Q458" s="3" t="s">
        <v>23</v>
      </c>
      <c r="R458" s="1" t="s">
        <v>1592</v>
      </c>
      <c r="S458" s="1" t="s">
        <v>36</v>
      </c>
      <c r="T458" s="1" t="s">
        <v>3744</v>
      </c>
      <c r="U458" s="1" t="s">
        <v>24</v>
      </c>
      <c r="V458" s="1" t="s">
        <v>37</v>
      </c>
      <c r="W458" s="1" t="s">
        <v>407</v>
      </c>
      <c r="X458" s="1" t="s">
        <v>3632</v>
      </c>
      <c r="Y458" s="1" t="s">
        <v>3623</v>
      </c>
      <c r="Z458" s="1"/>
    </row>
    <row r="459" spans="1:26" ht="15" customHeight="1" x14ac:dyDescent="0.25">
      <c r="A459" s="3" t="s">
        <v>3143</v>
      </c>
      <c r="B459" s="3" t="s">
        <v>1549</v>
      </c>
      <c r="C459" s="3" t="s">
        <v>3227</v>
      </c>
      <c r="D459" s="3" t="s">
        <v>3228</v>
      </c>
      <c r="E459" s="3" t="s">
        <v>3198</v>
      </c>
      <c r="F459" s="3" t="s">
        <v>42</v>
      </c>
      <c r="G459" s="3" t="s">
        <v>3356</v>
      </c>
      <c r="H459" s="1" t="s">
        <v>3406</v>
      </c>
      <c r="I459" s="3" t="s">
        <v>3479</v>
      </c>
      <c r="J459" s="3" t="s">
        <v>19</v>
      </c>
      <c r="K459" s="3" t="s">
        <v>3478</v>
      </c>
      <c r="L459" s="6" t="s">
        <v>3862</v>
      </c>
      <c r="M459" s="6" t="s">
        <v>274</v>
      </c>
      <c r="N459" s="6" t="s">
        <v>24</v>
      </c>
      <c r="O459" s="3" t="s">
        <v>21</v>
      </c>
      <c r="P459" s="3" t="s">
        <v>22</v>
      </c>
      <c r="Q459" s="3" t="s">
        <v>23</v>
      </c>
      <c r="R459" s="1" t="s">
        <v>3740</v>
      </c>
      <c r="S459" s="1" t="s">
        <v>36</v>
      </c>
      <c r="T459" s="1" t="s">
        <v>3741</v>
      </c>
      <c r="U459" s="1" t="s">
        <v>24</v>
      </c>
      <c r="V459" s="1" t="s">
        <v>37</v>
      </c>
      <c r="W459" s="1" t="s">
        <v>407</v>
      </c>
      <c r="X459" s="1" t="s">
        <v>3632</v>
      </c>
      <c r="Y459" s="1" t="s">
        <v>3623</v>
      </c>
      <c r="Z459" s="1"/>
    </row>
    <row r="460" spans="1:26" ht="15" customHeight="1" x14ac:dyDescent="0.25">
      <c r="A460" s="3" t="s">
        <v>3144</v>
      </c>
      <c r="B460" s="3" t="s">
        <v>1549</v>
      </c>
      <c r="C460" s="3" t="s">
        <v>3225</v>
      </c>
      <c r="D460" s="3" t="s">
        <v>3226</v>
      </c>
      <c r="E460" s="3" t="s">
        <v>3198</v>
      </c>
      <c r="F460" s="3" t="s">
        <v>42</v>
      </c>
      <c r="G460" s="3" t="s">
        <v>3357</v>
      </c>
      <c r="H460" s="1" t="s">
        <v>3406</v>
      </c>
      <c r="I460" s="3" t="s">
        <v>3480</v>
      </c>
      <c r="J460" s="3" t="s">
        <v>19</v>
      </c>
      <c r="K460" s="3" t="s">
        <v>3481</v>
      </c>
      <c r="L460" s="6" t="s">
        <v>3862</v>
      </c>
      <c r="M460" s="6" t="s">
        <v>274</v>
      </c>
      <c r="N460" s="6" t="s">
        <v>24</v>
      </c>
      <c r="O460" s="3" t="s">
        <v>21</v>
      </c>
      <c r="P460" s="3" t="s">
        <v>22</v>
      </c>
      <c r="Q460" s="3" t="s">
        <v>23</v>
      </c>
      <c r="R460" s="1" t="s">
        <v>3742</v>
      </c>
      <c r="S460" s="1" t="s">
        <v>36</v>
      </c>
      <c r="T460" s="1" t="s">
        <v>3743</v>
      </c>
      <c r="U460" s="1" t="s">
        <v>24</v>
      </c>
      <c r="V460" s="1" t="s">
        <v>37</v>
      </c>
      <c r="W460" s="1" t="s">
        <v>407</v>
      </c>
      <c r="X460" s="1" t="s">
        <v>3632</v>
      </c>
      <c r="Y460" s="1" t="s">
        <v>3623</v>
      </c>
      <c r="Z460" s="1"/>
    </row>
    <row r="461" spans="1:26" ht="15" customHeight="1" x14ac:dyDescent="0.25">
      <c r="A461" s="1" t="s">
        <v>1594</v>
      </c>
      <c r="B461" s="1" t="s">
        <v>1549</v>
      </c>
      <c r="C461" s="1" t="s">
        <v>1557</v>
      </c>
      <c r="D461" s="1" t="s">
        <v>1558</v>
      </c>
      <c r="E461" s="1" t="s">
        <v>25</v>
      </c>
      <c r="F461" s="1" t="s">
        <v>42</v>
      </c>
      <c r="G461" s="1" t="s">
        <v>1595</v>
      </c>
      <c r="H461" s="1" t="s">
        <v>3406</v>
      </c>
      <c r="I461" s="1" t="s">
        <v>1596</v>
      </c>
      <c r="J461" s="1" t="s">
        <v>19</v>
      </c>
      <c r="K461" s="1" t="s">
        <v>1597</v>
      </c>
      <c r="L461" s="2" t="s">
        <v>1546</v>
      </c>
      <c r="M461" s="2" t="s">
        <v>274</v>
      </c>
      <c r="N461" s="2" t="s">
        <v>24</v>
      </c>
      <c r="O461" s="1" t="s">
        <v>21</v>
      </c>
      <c r="P461" s="1" t="s">
        <v>22</v>
      </c>
      <c r="Q461" s="1" t="s">
        <v>23</v>
      </c>
      <c r="R461" s="1" t="s">
        <v>1598</v>
      </c>
      <c r="S461" s="1" t="s">
        <v>36</v>
      </c>
      <c r="T461" s="1" t="s">
        <v>1599</v>
      </c>
      <c r="U461" s="1" t="s">
        <v>24</v>
      </c>
      <c r="V461" s="1" t="s">
        <v>37</v>
      </c>
      <c r="W461" s="1" t="s">
        <v>650</v>
      </c>
      <c r="X461" s="1" t="s">
        <v>3632</v>
      </c>
      <c r="Y461" s="1" t="s">
        <v>3623</v>
      </c>
      <c r="Z461" s="1"/>
    </row>
    <row r="462" spans="1:26" ht="15" customHeight="1" x14ac:dyDescent="0.25">
      <c r="A462" s="3" t="s">
        <v>3146</v>
      </c>
      <c r="B462" s="3" t="s">
        <v>1549</v>
      </c>
      <c r="C462" s="3" t="s">
        <v>3227</v>
      </c>
      <c r="D462" s="3" t="s">
        <v>3228</v>
      </c>
      <c r="E462" s="3" t="s">
        <v>3198</v>
      </c>
      <c r="F462" s="3" t="s">
        <v>42</v>
      </c>
      <c r="G462" s="3" t="s">
        <v>1595</v>
      </c>
      <c r="H462" s="1" t="s">
        <v>3406</v>
      </c>
      <c r="I462" s="3" t="s">
        <v>3483</v>
      </c>
      <c r="J462" s="3" t="s">
        <v>19</v>
      </c>
      <c r="K462" s="3" t="s">
        <v>1597</v>
      </c>
      <c r="L462" s="6" t="s">
        <v>3862</v>
      </c>
      <c r="M462" s="6" t="s">
        <v>274</v>
      </c>
      <c r="N462" s="6" t="s">
        <v>24</v>
      </c>
      <c r="O462" s="3" t="s">
        <v>21</v>
      </c>
      <c r="P462" s="3" t="s">
        <v>22</v>
      </c>
      <c r="Q462" s="3" t="s">
        <v>23</v>
      </c>
      <c r="R462" s="1" t="s">
        <v>3745</v>
      </c>
      <c r="S462" s="1" t="s">
        <v>36</v>
      </c>
      <c r="T462" s="1" t="s">
        <v>3746</v>
      </c>
      <c r="U462" s="1" t="s">
        <v>24</v>
      </c>
      <c r="V462" s="1" t="s">
        <v>37</v>
      </c>
      <c r="W462" s="1" t="s">
        <v>407</v>
      </c>
      <c r="X462" s="1" t="s">
        <v>3632</v>
      </c>
      <c r="Y462" s="1" t="s">
        <v>3623</v>
      </c>
      <c r="Z462" s="1"/>
    </row>
    <row r="463" spans="1:26" ht="15" customHeight="1" x14ac:dyDescent="0.25">
      <c r="A463" s="3" t="s">
        <v>3147</v>
      </c>
      <c r="B463" s="3" t="s">
        <v>1549</v>
      </c>
      <c r="C463" s="3" t="s">
        <v>3227</v>
      </c>
      <c r="D463" s="3" t="s">
        <v>3228</v>
      </c>
      <c r="E463" s="3" t="s">
        <v>3198</v>
      </c>
      <c r="F463" s="3" t="s">
        <v>42</v>
      </c>
      <c r="G463" s="3" t="s">
        <v>3358</v>
      </c>
      <c r="H463" s="1" t="s">
        <v>3406</v>
      </c>
      <c r="I463" s="3" t="s">
        <v>3484</v>
      </c>
      <c r="J463" s="3" t="s">
        <v>19</v>
      </c>
      <c r="K463" s="3" t="s">
        <v>3485</v>
      </c>
      <c r="L463" s="6" t="s">
        <v>3862</v>
      </c>
      <c r="M463" s="6" t="s">
        <v>274</v>
      </c>
      <c r="N463" s="6" t="s">
        <v>24</v>
      </c>
      <c r="O463" s="3" t="s">
        <v>21</v>
      </c>
      <c r="P463" s="3" t="s">
        <v>22</v>
      </c>
      <c r="Q463" s="3" t="s">
        <v>23</v>
      </c>
      <c r="R463" s="1" t="s">
        <v>3747</v>
      </c>
      <c r="S463" s="1" t="s">
        <v>36</v>
      </c>
      <c r="T463" s="1" t="s">
        <v>3748</v>
      </c>
      <c r="U463" s="1" t="s">
        <v>24</v>
      </c>
      <c r="V463" s="1" t="s">
        <v>37</v>
      </c>
      <c r="W463" s="1" t="s">
        <v>407</v>
      </c>
      <c r="X463" s="1" t="s">
        <v>3632</v>
      </c>
      <c r="Y463" s="1" t="s">
        <v>3623</v>
      </c>
      <c r="Z463" s="1"/>
    </row>
    <row r="464" spans="1:26" ht="15" customHeight="1" x14ac:dyDescent="0.25">
      <c r="A464" s="1" t="s">
        <v>1673</v>
      </c>
      <c r="B464" s="1" t="s">
        <v>1680</v>
      </c>
      <c r="C464" s="1" t="s">
        <v>1681</v>
      </c>
      <c r="D464" s="1" t="s">
        <v>1682</v>
      </c>
      <c r="E464" s="1" t="s">
        <v>25</v>
      </c>
      <c r="F464" s="1" t="s">
        <v>42</v>
      </c>
      <c r="G464" s="1" t="s">
        <v>1674</v>
      </c>
      <c r="H464" s="1" t="s">
        <v>3407</v>
      </c>
      <c r="I464" s="1" t="s">
        <v>1675</v>
      </c>
      <c r="J464" s="1" t="s">
        <v>19</v>
      </c>
      <c r="K464" s="1" t="s">
        <v>632</v>
      </c>
      <c r="L464" s="2" t="s">
        <v>1676</v>
      </c>
      <c r="M464" s="2" t="s">
        <v>60</v>
      </c>
      <c r="N464" s="2" t="s">
        <v>1677</v>
      </c>
      <c r="O464" s="1" t="s">
        <v>21</v>
      </c>
      <c r="P464" s="1" t="s">
        <v>22</v>
      </c>
      <c r="Q464" s="1" t="s">
        <v>23</v>
      </c>
      <c r="R464" s="1" t="s">
        <v>1678</v>
      </c>
      <c r="S464" s="1" t="s">
        <v>36</v>
      </c>
      <c r="T464" s="1" t="s">
        <v>1679</v>
      </c>
      <c r="U464" s="1" t="s">
        <v>24</v>
      </c>
      <c r="V464" s="1" t="s">
        <v>37</v>
      </c>
      <c r="W464" s="1" t="s">
        <v>22</v>
      </c>
      <c r="X464" s="1" t="s">
        <v>3632</v>
      </c>
      <c r="Y464" s="1" t="s">
        <v>3623</v>
      </c>
      <c r="Z464" s="1"/>
    </row>
    <row r="465" spans="1:26" ht="15" customHeight="1" x14ac:dyDescent="0.25">
      <c r="A465" s="1" t="s">
        <v>1683</v>
      </c>
      <c r="B465" s="1" t="s">
        <v>1680</v>
      </c>
      <c r="C465" s="1" t="s">
        <v>1691</v>
      </c>
      <c r="D465" s="1" t="s">
        <v>1692</v>
      </c>
      <c r="E465" s="1" t="s">
        <v>25</v>
      </c>
      <c r="F465" s="1" t="s">
        <v>42</v>
      </c>
      <c r="G465" s="1" t="s">
        <v>1684</v>
      </c>
      <c r="H465" s="1" t="s">
        <v>3406</v>
      </c>
      <c r="I465" s="1" t="s">
        <v>1685</v>
      </c>
      <c r="J465" s="1" t="s">
        <v>19</v>
      </c>
      <c r="K465" s="1" t="s">
        <v>1686</v>
      </c>
      <c r="L465" s="2" t="s">
        <v>1676</v>
      </c>
      <c r="M465" s="2" t="s">
        <v>60</v>
      </c>
      <c r="N465" s="2" t="s">
        <v>1677</v>
      </c>
      <c r="O465" s="1" t="s">
        <v>1687</v>
      </c>
      <c r="P465" s="1" t="s">
        <v>1688</v>
      </c>
      <c r="Q465" s="1" t="s">
        <v>23</v>
      </c>
      <c r="R465" s="1" t="s">
        <v>1689</v>
      </c>
      <c r="S465" s="1" t="s">
        <v>36</v>
      </c>
      <c r="T465" s="1" t="s">
        <v>1690</v>
      </c>
      <c r="U465" s="1" t="s">
        <v>24</v>
      </c>
      <c r="V465" s="1" t="s">
        <v>37</v>
      </c>
      <c r="W465" s="1" t="s">
        <v>22</v>
      </c>
      <c r="X465" s="1" t="s">
        <v>3632</v>
      </c>
      <c r="Y465" s="1" t="s">
        <v>3623</v>
      </c>
      <c r="Z465" s="1"/>
    </row>
    <row r="466" spans="1:26" ht="15" customHeight="1" x14ac:dyDescent="0.25">
      <c r="A466" s="1" t="s">
        <v>1693</v>
      </c>
      <c r="B466" s="1" t="s">
        <v>1680</v>
      </c>
      <c r="C466" s="1" t="s">
        <v>1681</v>
      </c>
      <c r="D466" s="1" t="s">
        <v>1682</v>
      </c>
      <c r="E466" s="1" t="s">
        <v>25</v>
      </c>
      <c r="F466" s="1" t="s">
        <v>42</v>
      </c>
      <c r="G466" s="1" t="s">
        <v>1694</v>
      </c>
      <c r="H466" s="1" t="s">
        <v>3406</v>
      </c>
      <c r="I466" s="1" t="s">
        <v>1695</v>
      </c>
      <c r="J466" s="1" t="s">
        <v>19</v>
      </c>
      <c r="K466" s="1" t="s">
        <v>1696</v>
      </c>
      <c r="L466" s="2" t="s">
        <v>1676</v>
      </c>
      <c r="M466" s="2" t="s">
        <v>60</v>
      </c>
      <c r="N466" s="2" t="s">
        <v>1677</v>
      </c>
      <c r="O466" s="1" t="s">
        <v>21</v>
      </c>
      <c r="P466" s="1" t="s">
        <v>22</v>
      </c>
      <c r="Q466" s="1" t="s">
        <v>23</v>
      </c>
      <c r="R466" s="1" t="s">
        <v>1697</v>
      </c>
      <c r="S466" s="1" t="s">
        <v>36</v>
      </c>
      <c r="T466" t="s">
        <v>4723</v>
      </c>
      <c r="U466" s="1" t="s">
        <v>24</v>
      </c>
      <c r="V466" s="1" t="s">
        <v>37</v>
      </c>
      <c r="W466" s="28">
        <v>45698</v>
      </c>
      <c r="X466" s="1" t="s">
        <v>3632</v>
      </c>
      <c r="Y466" s="1" t="s">
        <v>3699</v>
      </c>
      <c r="Z466" s="1"/>
    </row>
    <row r="467" spans="1:26" ht="15" customHeight="1" x14ac:dyDescent="0.25">
      <c r="A467" s="1" t="s">
        <v>1698</v>
      </c>
      <c r="B467" s="1" t="s">
        <v>1680</v>
      </c>
      <c r="C467" s="1" t="s">
        <v>1691</v>
      </c>
      <c r="D467" s="1" t="s">
        <v>1692</v>
      </c>
      <c r="E467" s="1" t="s">
        <v>25</v>
      </c>
      <c r="F467" s="1" t="s">
        <v>42</v>
      </c>
      <c r="G467" s="1" t="s">
        <v>1699</v>
      </c>
      <c r="H467" s="1" t="s">
        <v>3406</v>
      </c>
      <c r="I467" s="1" t="s">
        <v>1700</v>
      </c>
      <c r="J467" s="1" t="s">
        <v>19</v>
      </c>
      <c r="K467" s="1" t="s">
        <v>1701</v>
      </c>
      <c r="L467" s="2" t="s">
        <v>1676</v>
      </c>
      <c r="M467" s="2" t="s">
        <v>60</v>
      </c>
      <c r="N467" s="2" t="s">
        <v>1677</v>
      </c>
      <c r="O467" s="1" t="s">
        <v>21</v>
      </c>
      <c r="P467" s="1" t="s">
        <v>22</v>
      </c>
      <c r="Q467" s="1" t="s">
        <v>23</v>
      </c>
      <c r="R467" s="1" t="s">
        <v>1702</v>
      </c>
      <c r="S467" s="1" t="s">
        <v>36</v>
      </c>
      <c r="T467" s="1" t="s">
        <v>1703</v>
      </c>
      <c r="U467" s="1" t="s">
        <v>24</v>
      </c>
      <c r="V467" s="1" t="s">
        <v>37</v>
      </c>
      <c r="W467" s="1" t="s">
        <v>635</v>
      </c>
      <c r="X467" s="1" t="s">
        <v>3632</v>
      </c>
      <c r="Y467" s="1" t="s">
        <v>3623</v>
      </c>
      <c r="Z467" s="1"/>
    </row>
    <row r="468" spans="1:26" ht="15" customHeight="1" x14ac:dyDescent="0.25">
      <c r="A468" s="1" t="s">
        <v>1704</v>
      </c>
      <c r="B468" s="1" t="s">
        <v>1680</v>
      </c>
      <c r="C468" s="1" t="s">
        <v>1691</v>
      </c>
      <c r="D468" s="1" t="s">
        <v>1692</v>
      </c>
      <c r="E468" s="1" t="s">
        <v>25</v>
      </c>
      <c r="F468" s="1" t="s">
        <v>42</v>
      </c>
      <c r="G468" s="1" t="s">
        <v>1705</v>
      </c>
      <c r="H468" s="1" t="s">
        <v>3406</v>
      </c>
      <c r="I468" s="1" t="s">
        <v>1706</v>
      </c>
      <c r="J468" s="1" t="s">
        <v>19</v>
      </c>
      <c r="K468" s="1" t="s">
        <v>1701</v>
      </c>
      <c r="L468" s="2" t="s">
        <v>1676</v>
      </c>
      <c r="M468" s="2" t="s">
        <v>60</v>
      </c>
      <c r="N468" s="2" t="s">
        <v>1677</v>
      </c>
      <c r="O468" s="1" t="s">
        <v>21</v>
      </c>
      <c r="P468" s="1" t="s">
        <v>22</v>
      </c>
      <c r="Q468" s="1" t="s">
        <v>23</v>
      </c>
      <c r="R468" s="1" t="s">
        <v>1707</v>
      </c>
      <c r="S468" s="1" t="s">
        <v>36</v>
      </c>
      <c r="T468" s="1" t="s">
        <v>1708</v>
      </c>
      <c r="U468" s="1" t="s">
        <v>24</v>
      </c>
      <c r="V468" s="1" t="s">
        <v>37</v>
      </c>
      <c r="W468" s="1" t="s">
        <v>635</v>
      </c>
      <c r="X468" s="1" t="s">
        <v>3632</v>
      </c>
      <c r="Y468" s="1" t="s">
        <v>3623</v>
      </c>
      <c r="Z468" s="1"/>
    </row>
    <row r="469" spans="1:26" ht="15" customHeight="1" x14ac:dyDescent="0.25">
      <c r="A469" s="1" t="s">
        <v>1709</v>
      </c>
      <c r="B469" s="1" t="s">
        <v>1680</v>
      </c>
      <c r="C469" s="1" t="s">
        <v>1715</v>
      </c>
      <c r="D469" s="1" t="s">
        <v>1716</v>
      </c>
      <c r="E469" s="1" t="s">
        <v>25</v>
      </c>
      <c r="F469" s="1" t="s">
        <v>42</v>
      </c>
      <c r="G469" s="1" t="s">
        <v>1710</v>
      </c>
      <c r="H469" s="1" t="s">
        <v>3406</v>
      </c>
      <c r="I469" s="1" t="s">
        <v>1711</v>
      </c>
      <c r="J469" s="1" t="s">
        <v>19</v>
      </c>
      <c r="K469" s="1" t="s">
        <v>1712</v>
      </c>
      <c r="L469" s="2" t="s">
        <v>1676</v>
      </c>
      <c r="M469" s="2" t="s">
        <v>60</v>
      </c>
      <c r="N469" s="2" t="s">
        <v>1677</v>
      </c>
      <c r="O469" s="1" t="s">
        <v>21</v>
      </c>
      <c r="P469" s="1" t="s">
        <v>22</v>
      </c>
      <c r="Q469" s="1" t="s">
        <v>23</v>
      </c>
      <c r="R469" s="1" t="s">
        <v>1713</v>
      </c>
      <c r="S469" s="1" t="s">
        <v>36</v>
      </c>
      <c r="T469" s="1" t="s">
        <v>1714</v>
      </c>
      <c r="U469" s="1" t="s">
        <v>24</v>
      </c>
      <c r="V469" s="1" t="s">
        <v>37</v>
      </c>
      <c r="W469" s="1" t="s">
        <v>635</v>
      </c>
      <c r="X469" s="1" t="s">
        <v>3632</v>
      </c>
      <c r="Y469" s="1" t="s">
        <v>3623</v>
      </c>
      <c r="Z469" s="1"/>
    </row>
    <row r="470" spans="1:26" ht="15" customHeight="1" x14ac:dyDescent="0.25">
      <c r="A470" s="1" t="s">
        <v>1717</v>
      </c>
      <c r="B470" s="1" t="s">
        <v>1680</v>
      </c>
      <c r="C470" s="1" t="s">
        <v>1715</v>
      </c>
      <c r="D470" s="1" t="s">
        <v>1716</v>
      </c>
      <c r="E470" s="1" t="s">
        <v>25</v>
      </c>
      <c r="F470" s="1" t="s">
        <v>42</v>
      </c>
      <c r="G470" s="1" t="s">
        <v>1718</v>
      </c>
      <c r="H470" s="1" t="s">
        <v>3406</v>
      </c>
      <c r="I470" s="1" t="s">
        <v>1719</v>
      </c>
      <c r="J470" s="1" t="s">
        <v>19</v>
      </c>
      <c r="K470" s="1" t="s">
        <v>1720</v>
      </c>
      <c r="L470" s="2" t="s">
        <v>1676</v>
      </c>
      <c r="M470" s="2" t="s">
        <v>60</v>
      </c>
      <c r="N470" s="2" t="s">
        <v>1677</v>
      </c>
      <c r="O470" s="1" t="s">
        <v>21</v>
      </c>
      <c r="P470" s="1" t="s">
        <v>22</v>
      </c>
      <c r="Q470" s="1" t="s">
        <v>23</v>
      </c>
      <c r="R470" s="1" t="s">
        <v>1721</v>
      </c>
      <c r="S470" s="1" t="s">
        <v>36</v>
      </c>
      <c r="T470" s="1" t="s">
        <v>1722</v>
      </c>
      <c r="U470" s="1" t="s">
        <v>24</v>
      </c>
      <c r="V470" s="1" t="s">
        <v>37</v>
      </c>
      <c r="W470" s="1" t="s">
        <v>635</v>
      </c>
      <c r="X470" s="1" t="s">
        <v>3632</v>
      </c>
      <c r="Y470" s="1" t="s">
        <v>3623</v>
      </c>
      <c r="Z470" s="1"/>
    </row>
    <row r="471" spans="1:26" ht="15" customHeight="1" x14ac:dyDescent="0.25">
      <c r="A471" s="1" t="s">
        <v>1723</v>
      </c>
      <c r="B471" s="1" t="s">
        <v>1680</v>
      </c>
      <c r="C471" s="1" t="s">
        <v>1729</v>
      </c>
      <c r="D471" s="1" t="s">
        <v>1730</v>
      </c>
      <c r="E471" s="1" t="s">
        <v>25</v>
      </c>
      <c r="F471" s="1" t="s">
        <v>42</v>
      </c>
      <c r="G471" s="1" t="s">
        <v>1724</v>
      </c>
      <c r="H471" s="1" t="s">
        <v>3406</v>
      </c>
      <c r="I471" s="1" t="s">
        <v>1725</v>
      </c>
      <c r="J471" s="1" t="s">
        <v>19</v>
      </c>
      <c r="K471" s="1" t="s">
        <v>1726</v>
      </c>
      <c r="L471" s="2" t="s">
        <v>1676</v>
      </c>
      <c r="M471" s="2" t="s">
        <v>60</v>
      </c>
      <c r="N471" s="2" t="s">
        <v>1677</v>
      </c>
      <c r="O471" s="1" t="s">
        <v>1687</v>
      </c>
      <c r="P471" s="1" t="s">
        <v>1688</v>
      </c>
      <c r="Q471" s="1" t="s">
        <v>23</v>
      </c>
      <c r="R471" s="1" t="s">
        <v>1727</v>
      </c>
      <c r="S471" s="1" t="s">
        <v>36</v>
      </c>
      <c r="T471" s="1" t="s">
        <v>1728</v>
      </c>
      <c r="U471" s="1" t="s">
        <v>24</v>
      </c>
      <c r="V471" s="1" t="s">
        <v>37</v>
      </c>
      <c r="W471" s="1" t="s">
        <v>635</v>
      </c>
      <c r="X471" s="1" t="s">
        <v>3632</v>
      </c>
      <c r="Y471" s="1" t="s">
        <v>3623</v>
      </c>
      <c r="Z471" s="1"/>
    </row>
    <row r="472" spans="1:26" ht="15" customHeight="1" x14ac:dyDescent="0.25">
      <c r="A472" s="1" t="s">
        <v>1731</v>
      </c>
      <c r="B472" s="1" t="s">
        <v>1680</v>
      </c>
      <c r="C472" s="1" t="s">
        <v>1729</v>
      </c>
      <c r="D472" s="1" t="s">
        <v>1730</v>
      </c>
      <c r="E472" s="1" t="s">
        <v>25</v>
      </c>
      <c r="F472" s="1" t="s">
        <v>42</v>
      </c>
      <c r="G472" s="1" t="s">
        <v>1732</v>
      </c>
      <c r="H472" s="1" t="s">
        <v>3406</v>
      </c>
      <c r="I472" s="1" t="s">
        <v>1733</v>
      </c>
      <c r="J472" s="1" t="s">
        <v>19</v>
      </c>
      <c r="K472" s="1" t="s">
        <v>1734</v>
      </c>
      <c r="L472" s="2" t="s">
        <v>1676</v>
      </c>
      <c r="M472" s="2" t="s">
        <v>60</v>
      </c>
      <c r="N472" s="2" t="s">
        <v>1677</v>
      </c>
      <c r="O472" s="1" t="s">
        <v>21</v>
      </c>
      <c r="P472" s="1" t="s">
        <v>22</v>
      </c>
      <c r="Q472" s="1" t="s">
        <v>23</v>
      </c>
      <c r="R472" s="1" t="s">
        <v>1735</v>
      </c>
      <c r="S472" s="1" t="s">
        <v>36</v>
      </c>
      <c r="T472" s="1" t="s">
        <v>1736</v>
      </c>
      <c r="U472" s="1" t="s">
        <v>24</v>
      </c>
      <c r="V472" s="1" t="s">
        <v>37</v>
      </c>
      <c r="W472" s="1" t="s">
        <v>635</v>
      </c>
      <c r="X472" s="1" t="s">
        <v>3632</v>
      </c>
      <c r="Y472" s="1" t="s">
        <v>3623</v>
      </c>
      <c r="Z472" s="1"/>
    </row>
    <row r="473" spans="1:26" ht="15" customHeight="1" x14ac:dyDescent="0.25">
      <c r="A473" s="1" t="s">
        <v>1737</v>
      </c>
      <c r="B473" s="1" t="s">
        <v>1680</v>
      </c>
      <c r="C473" s="1" t="s">
        <v>1743</v>
      </c>
      <c r="D473" s="1" t="s">
        <v>1744</v>
      </c>
      <c r="E473" s="1" t="s">
        <v>25</v>
      </c>
      <c r="F473" s="1" t="s">
        <v>42</v>
      </c>
      <c r="G473" s="1" t="s">
        <v>1738</v>
      </c>
      <c r="H473" s="1" t="s">
        <v>3406</v>
      </c>
      <c r="I473" s="1" t="s">
        <v>1739</v>
      </c>
      <c r="J473" s="1" t="s">
        <v>19</v>
      </c>
      <c r="K473" s="1" t="s">
        <v>1740</v>
      </c>
      <c r="L473" s="2" t="s">
        <v>1676</v>
      </c>
      <c r="M473" s="2" t="s">
        <v>60</v>
      </c>
      <c r="N473" s="2" t="s">
        <v>1677</v>
      </c>
      <c r="O473" s="1" t="s">
        <v>21</v>
      </c>
      <c r="P473" s="1" t="s">
        <v>22</v>
      </c>
      <c r="Q473" s="1" t="s">
        <v>23</v>
      </c>
      <c r="R473" s="1" t="s">
        <v>1741</v>
      </c>
      <c r="S473" s="1" t="s">
        <v>36</v>
      </c>
      <c r="T473" s="1" t="s">
        <v>1742</v>
      </c>
      <c r="U473" s="1" t="s">
        <v>24</v>
      </c>
      <c r="V473" s="1" t="s">
        <v>37</v>
      </c>
      <c r="W473" s="1" t="s">
        <v>635</v>
      </c>
      <c r="X473" s="1" t="s">
        <v>3632</v>
      </c>
      <c r="Y473" s="1" t="s">
        <v>3623</v>
      </c>
      <c r="Z473" s="1"/>
    </row>
    <row r="474" spans="1:26" ht="15" customHeight="1" x14ac:dyDescent="0.25">
      <c r="A474" s="1" t="s">
        <v>1745</v>
      </c>
      <c r="B474" s="1" t="s">
        <v>1680</v>
      </c>
      <c r="C474" s="1" t="s">
        <v>1681</v>
      </c>
      <c r="D474" s="1" t="s">
        <v>1682</v>
      </c>
      <c r="E474" s="1" t="s">
        <v>25</v>
      </c>
      <c r="F474" s="1" t="s">
        <v>42</v>
      </c>
      <c r="G474" s="1" t="s">
        <v>1746</v>
      </c>
      <c r="H474" s="1" t="s">
        <v>3406</v>
      </c>
      <c r="I474" s="1" t="s">
        <v>1747</v>
      </c>
      <c r="J474" s="1" t="s">
        <v>19</v>
      </c>
      <c r="K474" s="1" t="s">
        <v>1748</v>
      </c>
      <c r="L474" s="2" t="s">
        <v>1676</v>
      </c>
      <c r="M474" s="2" t="s">
        <v>60</v>
      </c>
      <c r="N474" s="2" t="s">
        <v>1677</v>
      </c>
      <c r="O474" s="1" t="s">
        <v>21</v>
      </c>
      <c r="P474" s="1" t="s">
        <v>22</v>
      </c>
      <c r="Q474" s="1" t="s">
        <v>23</v>
      </c>
      <c r="R474" s="1" t="s">
        <v>1749</v>
      </c>
      <c r="S474" s="1" t="s">
        <v>36</v>
      </c>
      <c r="T474" s="1" t="s">
        <v>1750</v>
      </c>
      <c r="U474" s="1" t="s">
        <v>24</v>
      </c>
      <c r="V474" s="1" t="s">
        <v>37</v>
      </c>
      <c r="W474" s="1" t="s">
        <v>635</v>
      </c>
      <c r="X474" s="1" t="s">
        <v>3632</v>
      </c>
      <c r="Y474" s="1" t="s">
        <v>3648</v>
      </c>
      <c r="Z474" s="1"/>
    </row>
    <row r="475" spans="1:26" ht="15" customHeight="1" x14ac:dyDescent="0.25">
      <c r="A475" s="1" t="s">
        <v>3043</v>
      </c>
      <c r="B475" s="1" t="s">
        <v>1680</v>
      </c>
      <c r="C475" s="1" t="s">
        <v>3048</v>
      </c>
      <c r="D475" s="1" t="s">
        <v>3049</v>
      </c>
      <c r="E475" s="1" t="s">
        <v>2947</v>
      </c>
      <c r="F475" s="1" t="s">
        <v>42</v>
      </c>
      <c r="G475" s="1" t="s">
        <v>3044</v>
      </c>
      <c r="H475" s="1" t="s">
        <v>3406</v>
      </c>
      <c r="I475" s="1" t="s">
        <v>3045</v>
      </c>
      <c r="J475" s="1" t="s">
        <v>19</v>
      </c>
      <c r="K475" s="1" t="s">
        <v>3046</v>
      </c>
      <c r="L475" s="2" t="s">
        <v>1676</v>
      </c>
      <c r="M475" s="2" t="s">
        <v>60</v>
      </c>
      <c r="N475" s="2" t="s">
        <v>1677</v>
      </c>
      <c r="O475" s="1" t="s">
        <v>21</v>
      </c>
      <c r="P475" s="1" t="s">
        <v>22</v>
      </c>
      <c r="Q475" s="1" t="s">
        <v>23</v>
      </c>
      <c r="R475" s="1" t="s">
        <v>3047</v>
      </c>
      <c r="S475" s="1" t="s">
        <v>36</v>
      </c>
      <c r="T475" t="s">
        <v>4741</v>
      </c>
      <c r="U475" s="1" t="s">
        <v>24</v>
      </c>
      <c r="V475" s="1" t="s">
        <v>37</v>
      </c>
      <c r="W475" s="28">
        <v>45700</v>
      </c>
      <c r="X475" s="1" t="s">
        <v>3632</v>
      </c>
      <c r="Y475" s="1" t="s">
        <v>3623</v>
      </c>
      <c r="Z475" s="1"/>
    </row>
    <row r="476" spans="1:26" ht="15" customHeight="1" x14ac:dyDescent="0.25">
      <c r="A476" s="1" t="s">
        <v>3050</v>
      </c>
      <c r="B476" s="1" t="s">
        <v>1680</v>
      </c>
      <c r="C476" s="1" t="s">
        <v>3054</v>
      </c>
      <c r="D476" s="1" t="s">
        <v>3055</v>
      </c>
      <c r="E476" s="1" t="s">
        <v>2947</v>
      </c>
      <c r="F476" s="1" t="s">
        <v>42</v>
      </c>
      <c r="G476" s="1" t="s">
        <v>3051</v>
      </c>
      <c r="H476" s="1" t="s">
        <v>3406</v>
      </c>
      <c r="I476" s="1" t="s">
        <v>3052</v>
      </c>
      <c r="J476" s="1" t="s">
        <v>19</v>
      </c>
      <c r="K476" s="1" t="s">
        <v>3046</v>
      </c>
      <c r="L476" s="2" t="s">
        <v>1676</v>
      </c>
      <c r="M476" s="2" t="s">
        <v>60</v>
      </c>
      <c r="N476" s="2" t="s">
        <v>1677</v>
      </c>
      <c r="O476" s="1" t="s">
        <v>21</v>
      </c>
      <c r="P476" s="1" t="s">
        <v>22</v>
      </c>
      <c r="Q476" s="1" t="s">
        <v>23</v>
      </c>
      <c r="R476" s="1" t="s">
        <v>3053</v>
      </c>
      <c r="S476" s="1" t="s">
        <v>36</v>
      </c>
      <c r="T476" t="s">
        <v>4742</v>
      </c>
      <c r="U476" s="1" t="s">
        <v>24</v>
      </c>
      <c r="V476" s="1" t="s">
        <v>37</v>
      </c>
      <c r="W476" s="28">
        <v>45700</v>
      </c>
      <c r="X476" s="1" t="s">
        <v>3632</v>
      </c>
      <c r="Y476" s="1" t="s">
        <v>3623</v>
      </c>
      <c r="Z476" s="1"/>
    </row>
    <row r="477" spans="1:26" ht="15" customHeight="1" x14ac:dyDescent="0.25">
      <c r="A477" s="3" t="s">
        <v>3150</v>
      </c>
      <c r="B477" s="3" t="s">
        <v>1680</v>
      </c>
      <c r="C477" s="3" t="s">
        <v>3231</v>
      </c>
      <c r="D477" s="3" t="s">
        <v>3232</v>
      </c>
      <c r="E477" s="3" t="s">
        <v>3198</v>
      </c>
      <c r="F477" s="3" t="s">
        <v>42</v>
      </c>
      <c r="G477" s="3" t="s">
        <v>1684</v>
      </c>
      <c r="H477" s="1" t="s">
        <v>3406</v>
      </c>
      <c r="I477" s="3" t="s">
        <v>1685</v>
      </c>
      <c r="J477" s="3" t="s">
        <v>19</v>
      </c>
      <c r="K477" s="3" t="s">
        <v>1686</v>
      </c>
      <c r="L477" s="6" t="s">
        <v>1676</v>
      </c>
      <c r="M477" s="6" t="s">
        <v>60</v>
      </c>
      <c r="N477" s="6" t="s">
        <v>1677</v>
      </c>
      <c r="O477" s="3" t="s">
        <v>1687</v>
      </c>
      <c r="P477" s="3" t="s">
        <v>1688</v>
      </c>
      <c r="Q477" s="3" t="s">
        <v>23</v>
      </c>
      <c r="R477" s="1" t="s">
        <v>3753</v>
      </c>
      <c r="S477" s="1" t="s">
        <v>36</v>
      </c>
      <c r="T477" s="1" t="s">
        <v>3754</v>
      </c>
      <c r="U477" s="1"/>
      <c r="V477" s="1" t="s">
        <v>37</v>
      </c>
      <c r="W477" s="1" t="s">
        <v>3622</v>
      </c>
      <c r="X477" s="1" t="s">
        <v>3632</v>
      </c>
      <c r="Y477" s="1" t="s">
        <v>3623</v>
      </c>
      <c r="Z477" s="1"/>
    </row>
    <row r="478" spans="1:26" ht="15" customHeight="1" x14ac:dyDescent="0.25">
      <c r="A478" s="3" t="s">
        <v>3151</v>
      </c>
      <c r="B478" s="3" t="s">
        <v>1680</v>
      </c>
      <c r="C478" s="3" t="s">
        <v>3231</v>
      </c>
      <c r="D478" s="3" t="s">
        <v>3232</v>
      </c>
      <c r="E478" s="3" t="s">
        <v>3198</v>
      </c>
      <c r="F478" s="3" t="s">
        <v>42</v>
      </c>
      <c r="G478" s="3" t="s">
        <v>3361</v>
      </c>
      <c r="H478" s="1" t="s">
        <v>3406</v>
      </c>
      <c r="I478" s="3" t="s">
        <v>3489</v>
      </c>
      <c r="J478" s="3" t="s">
        <v>19</v>
      </c>
      <c r="K478" s="3" t="s">
        <v>3490</v>
      </c>
      <c r="L478" s="6" t="s">
        <v>1676</v>
      </c>
      <c r="M478" s="6" t="s">
        <v>60</v>
      </c>
      <c r="N478" s="6" t="s">
        <v>1677</v>
      </c>
      <c r="O478" s="3" t="s">
        <v>21</v>
      </c>
      <c r="P478" s="3" t="s">
        <v>22</v>
      </c>
      <c r="Q478" s="3" t="s">
        <v>23</v>
      </c>
      <c r="R478" s="1" t="s">
        <v>3755</v>
      </c>
      <c r="S478" s="1" t="s">
        <v>36</v>
      </c>
      <c r="T478" s="1" t="s">
        <v>3756</v>
      </c>
      <c r="U478" s="1"/>
      <c r="V478" s="1" t="s">
        <v>37</v>
      </c>
      <c r="W478" s="1" t="s">
        <v>3622</v>
      </c>
      <c r="X478" s="1" t="s">
        <v>3632</v>
      </c>
      <c r="Y478" s="1" t="s">
        <v>3623</v>
      </c>
      <c r="Z478" s="1"/>
    </row>
    <row r="479" spans="1:26" ht="15" customHeight="1" x14ac:dyDescent="0.25">
      <c r="A479" s="3" t="s">
        <v>3152</v>
      </c>
      <c r="B479" s="3" t="s">
        <v>1680</v>
      </c>
      <c r="C479" s="3" t="s">
        <v>3231</v>
      </c>
      <c r="D479" s="3" t="s">
        <v>3232</v>
      </c>
      <c r="E479" s="3" t="s">
        <v>3198</v>
      </c>
      <c r="F479" s="3" t="s">
        <v>42</v>
      </c>
      <c r="G479" s="3" t="s">
        <v>1705</v>
      </c>
      <c r="H479" s="1" t="s">
        <v>3406</v>
      </c>
      <c r="I479" s="3" t="s">
        <v>1706</v>
      </c>
      <c r="J479" s="3" t="s">
        <v>19</v>
      </c>
      <c r="K479" s="3" t="s">
        <v>1701</v>
      </c>
      <c r="L479" s="6" t="s">
        <v>1676</v>
      </c>
      <c r="M479" s="6" t="s">
        <v>60</v>
      </c>
      <c r="N479" s="6" t="s">
        <v>1677</v>
      </c>
      <c r="O479" s="3" t="s">
        <v>21</v>
      </c>
      <c r="P479" s="3" t="s">
        <v>22</v>
      </c>
      <c r="Q479" s="3" t="s">
        <v>23</v>
      </c>
      <c r="R479" s="1" t="s">
        <v>3757</v>
      </c>
      <c r="S479" s="1" t="s">
        <v>36</v>
      </c>
      <c r="T479" s="1" t="s">
        <v>3758</v>
      </c>
      <c r="U479" s="1"/>
      <c r="V479" s="1" t="s">
        <v>37</v>
      </c>
      <c r="W479" s="1" t="s">
        <v>3622</v>
      </c>
      <c r="X479" s="1" t="s">
        <v>3632</v>
      </c>
      <c r="Y479" s="1" t="s">
        <v>3623</v>
      </c>
      <c r="Z479" s="1"/>
    </row>
    <row r="480" spans="1:26" ht="15" customHeight="1" x14ac:dyDescent="0.25">
      <c r="A480" s="3" t="s">
        <v>3153</v>
      </c>
      <c r="B480" s="3" t="s">
        <v>1680</v>
      </c>
      <c r="C480" s="3" t="s">
        <v>3233</v>
      </c>
      <c r="D480" s="3" t="s">
        <v>3199</v>
      </c>
      <c r="E480" s="3" t="s">
        <v>3198</v>
      </c>
      <c r="F480" s="3" t="s">
        <v>42</v>
      </c>
      <c r="G480" s="3" t="s">
        <v>1710</v>
      </c>
      <c r="H480" s="1" t="s">
        <v>3406</v>
      </c>
      <c r="I480" s="3" t="s">
        <v>3491</v>
      </c>
      <c r="J480" s="3" t="s">
        <v>19</v>
      </c>
      <c r="K480" s="3" t="s">
        <v>1712</v>
      </c>
      <c r="L480" s="6" t="s">
        <v>1676</v>
      </c>
      <c r="M480" s="6" t="s">
        <v>60</v>
      </c>
      <c r="N480" s="6" t="s">
        <v>1677</v>
      </c>
      <c r="O480" s="3" t="s">
        <v>21</v>
      </c>
      <c r="P480" s="3" t="s">
        <v>22</v>
      </c>
      <c r="Q480" s="3" t="s">
        <v>23</v>
      </c>
      <c r="R480" s="1" t="s">
        <v>3759</v>
      </c>
      <c r="S480" s="1" t="s">
        <v>36</v>
      </c>
      <c r="T480" s="1" t="s">
        <v>3760</v>
      </c>
      <c r="U480" s="1"/>
      <c r="V480" s="1" t="s">
        <v>37</v>
      </c>
      <c r="W480" s="1" t="s">
        <v>3622</v>
      </c>
      <c r="X480" s="1" t="s">
        <v>3632</v>
      </c>
      <c r="Y480" s="1" t="s">
        <v>3623</v>
      </c>
      <c r="Z480" s="1"/>
    </row>
    <row r="481" spans="1:26" ht="15" customHeight="1" x14ac:dyDescent="0.25">
      <c r="A481" s="3" t="s">
        <v>3154</v>
      </c>
      <c r="B481" s="3" t="s">
        <v>1680</v>
      </c>
      <c r="C481" s="3" t="s">
        <v>3233</v>
      </c>
      <c r="D481" s="3" t="s">
        <v>3199</v>
      </c>
      <c r="E481" s="3" t="s">
        <v>3198</v>
      </c>
      <c r="F481" s="3" t="s">
        <v>42</v>
      </c>
      <c r="G481" s="3" t="s">
        <v>1718</v>
      </c>
      <c r="H481" s="1" t="s">
        <v>3406</v>
      </c>
      <c r="I481" s="3" t="s">
        <v>3492</v>
      </c>
      <c r="J481" s="3" t="s">
        <v>19</v>
      </c>
      <c r="K481" s="3" t="s">
        <v>3493</v>
      </c>
      <c r="L481" s="6" t="s">
        <v>1676</v>
      </c>
      <c r="M481" s="6" t="s">
        <v>60</v>
      </c>
      <c r="N481" s="6" t="s">
        <v>1677</v>
      </c>
      <c r="O481" s="3" t="s">
        <v>21</v>
      </c>
      <c r="P481" s="3" t="s">
        <v>22</v>
      </c>
      <c r="Q481" s="3" t="s">
        <v>23</v>
      </c>
      <c r="R481" s="1" t="s">
        <v>3761</v>
      </c>
      <c r="S481" s="1" t="s">
        <v>36</v>
      </c>
      <c r="T481" s="1" t="s">
        <v>3762</v>
      </c>
      <c r="U481" s="1"/>
      <c r="V481" s="1" t="s">
        <v>37</v>
      </c>
      <c r="W481" s="1" t="s">
        <v>3622</v>
      </c>
      <c r="X481" s="1" t="s">
        <v>3632</v>
      </c>
      <c r="Y481" s="1" t="s">
        <v>3623</v>
      </c>
      <c r="Z481" s="1"/>
    </row>
    <row r="482" spans="1:26" ht="15" customHeight="1" x14ac:dyDescent="0.25">
      <c r="A482" s="1" t="s">
        <v>2333</v>
      </c>
      <c r="B482" s="1" t="s">
        <v>2341</v>
      </c>
      <c r="C482" s="1" t="s">
        <v>2342</v>
      </c>
      <c r="D482" s="1" t="s">
        <v>2343</v>
      </c>
      <c r="E482" s="1" t="s">
        <v>25</v>
      </c>
      <c r="F482" s="1" t="s">
        <v>42</v>
      </c>
      <c r="G482" s="1" t="s">
        <v>2334</v>
      </c>
      <c r="H482" s="1" t="s">
        <v>3406</v>
      </c>
      <c r="I482" s="1" t="s">
        <v>2335</v>
      </c>
      <c r="J482" s="1" t="s">
        <v>19</v>
      </c>
      <c r="K482" s="1" t="s">
        <v>2336</v>
      </c>
      <c r="L482" s="2" t="s">
        <v>2337</v>
      </c>
      <c r="M482" s="2" t="s">
        <v>2338</v>
      </c>
      <c r="N482" s="2" t="s">
        <v>2339</v>
      </c>
      <c r="O482" s="1" t="s">
        <v>21</v>
      </c>
      <c r="P482" s="1" t="s">
        <v>22</v>
      </c>
      <c r="Q482" s="1" t="s">
        <v>23</v>
      </c>
      <c r="R482" s="1" t="s">
        <v>2340</v>
      </c>
      <c r="S482" s="1" t="s">
        <v>4726</v>
      </c>
      <c r="T482" t="s">
        <v>4727</v>
      </c>
      <c r="U482" s="1" t="s">
        <v>24</v>
      </c>
      <c r="V482" s="1" t="s">
        <v>4724</v>
      </c>
      <c r="W482" s="28">
        <v>45699</v>
      </c>
      <c r="X482" s="1" t="s">
        <v>3632</v>
      </c>
      <c r="Y482" s="1" t="s">
        <v>3699</v>
      </c>
      <c r="Z482" s="1"/>
    </row>
    <row r="483" spans="1:26" ht="15" customHeight="1" x14ac:dyDescent="0.25">
      <c r="A483" s="1" t="s">
        <v>2344</v>
      </c>
      <c r="B483" s="1" t="s">
        <v>2341</v>
      </c>
      <c r="C483" s="1" t="s">
        <v>2342</v>
      </c>
      <c r="D483" s="1" t="s">
        <v>2343</v>
      </c>
      <c r="E483" s="1" t="s">
        <v>25</v>
      </c>
      <c r="F483" s="1" t="s">
        <v>42</v>
      </c>
      <c r="G483" s="1" t="s">
        <v>2345</v>
      </c>
      <c r="H483" s="1" t="s">
        <v>3406</v>
      </c>
      <c r="I483" s="1" t="s">
        <v>2346</v>
      </c>
      <c r="J483" s="1" t="s">
        <v>19</v>
      </c>
      <c r="K483" s="1" t="s">
        <v>2347</v>
      </c>
      <c r="L483" s="2" t="s">
        <v>2337</v>
      </c>
      <c r="M483" s="2" t="s">
        <v>2338</v>
      </c>
      <c r="N483" s="2" t="s">
        <v>2339</v>
      </c>
      <c r="O483" s="1" t="s">
        <v>21</v>
      </c>
      <c r="P483" s="1" t="s">
        <v>22</v>
      </c>
      <c r="Q483" s="1" t="s">
        <v>23</v>
      </c>
      <c r="R483" s="1" t="s">
        <v>2348</v>
      </c>
      <c r="S483" s="1" t="s">
        <v>36</v>
      </c>
      <c r="T483" t="s">
        <v>4725</v>
      </c>
      <c r="U483" s="1" t="s">
        <v>24</v>
      </c>
      <c r="V483" s="1" t="s">
        <v>37</v>
      </c>
      <c r="W483" s="28">
        <v>45698</v>
      </c>
      <c r="X483" s="1" t="s">
        <v>3632</v>
      </c>
      <c r="Y483" s="1" t="s">
        <v>3699</v>
      </c>
      <c r="Z483" s="1"/>
    </row>
    <row r="484" spans="1:26" ht="15" customHeight="1" x14ac:dyDescent="0.25">
      <c r="A484" s="3" t="s">
        <v>3177</v>
      </c>
      <c r="B484" s="3" t="s">
        <v>2341</v>
      </c>
      <c r="C484" s="3" t="s">
        <v>3246</v>
      </c>
      <c r="D484" s="3" t="s">
        <v>3247</v>
      </c>
      <c r="E484" s="3" t="s">
        <v>3198</v>
      </c>
      <c r="F484" s="3" t="s">
        <v>42</v>
      </c>
      <c r="G484" s="3" t="s">
        <v>3383</v>
      </c>
      <c r="H484" s="1" t="s">
        <v>3407</v>
      </c>
      <c r="I484" s="3" t="s">
        <v>3503</v>
      </c>
      <c r="J484" s="3" t="s">
        <v>19</v>
      </c>
      <c r="K484" s="3" t="s">
        <v>3526</v>
      </c>
      <c r="L484" s="6" t="s">
        <v>3873</v>
      </c>
      <c r="M484" s="6" t="s">
        <v>2338</v>
      </c>
      <c r="N484" s="6" t="s">
        <v>24</v>
      </c>
      <c r="O484" s="3" t="s">
        <v>21</v>
      </c>
      <c r="P484" s="3" t="s">
        <v>22</v>
      </c>
      <c r="Q484" s="3" t="s">
        <v>23</v>
      </c>
      <c r="R484" s="1" t="s">
        <v>3583</v>
      </c>
      <c r="S484" s="1" t="s">
        <v>36</v>
      </c>
      <c r="T484" t="s">
        <v>4781</v>
      </c>
      <c r="U484" s="1"/>
      <c r="V484" s="1" t="s">
        <v>37</v>
      </c>
      <c r="W484" s="1" t="s">
        <v>407</v>
      </c>
      <c r="X484" s="1" t="s">
        <v>3632</v>
      </c>
      <c r="Y484" s="1" t="s">
        <v>3669</v>
      </c>
      <c r="Z484" s="1" t="s">
        <v>3633</v>
      </c>
    </row>
    <row r="485" spans="1:26" ht="15" customHeight="1" x14ac:dyDescent="0.25">
      <c r="A485" s="3" t="s">
        <v>3178</v>
      </c>
      <c r="B485" s="3" t="s">
        <v>2341</v>
      </c>
      <c r="C485" s="3" t="s">
        <v>3246</v>
      </c>
      <c r="D485" s="3" t="s">
        <v>3247</v>
      </c>
      <c r="E485" s="3" t="s">
        <v>3198</v>
      </c>
      <c r="F485" s="3" t="s">
        <v>42</v>
      </c>
      <c r="G485" s="3" t="s">
        <v>3384</v>
      </c>
      <c r="H485" s="1" t="s">
        <v>3406</v>
      </c>
      <c r="I485" s="3" t="s">
        <v>3533</v>
      </c>
      <c r="J485" s="3" t="s">
        <v>19</v>
      </c>
      <c r="K485" s="3" t="s">
        <v>3534</v>
      </c>
      <c r="L485" s="6" t="s">
        <v>3873</v>
      </c>
      <c r="M485" s="6" t="s">
        <v>2338</v>
      </c>
      <c r="N485" s="6" t="s">
        <v>2339</v>
      </c>
      <c r="O485" s="3" t="s">
        <v>21</v>
      </c>
      <c r="P485" s="3" t="s">
        <v>22</v>
      </c>
      <c r="Q485" s="3" t="s">
        <v>23</v>
      </c>
      <c r="R485" s="1" t="s">
        <v>3802</v>
      </c>
      <c r="S485" s="1" t="s">
        <v>36</v>
      </c>
      <c r="T485" t="s">
        <v>4782</v>
      </c>
      <c r="U485" s="1"/>
      <c r="V485" s="1" t="s">
        <v>37</v>
      </c>
      <c r="W485" s="1" t="s">
        <v>407</v>
      </c>
      <c r="X485" s="1" t="s">
        <v>3632</v>
      </c>
      <c r="Y485" s="1" t="s">
        <v>3623</v>
      </c>
      <c r="Z485" s="1"/>
    </row>
    <row r="486" spans="1:26" ht="15" customHeight="1" x14ac:dyDescent="0.25">
      <c r="A486" s="1" t="s">
        <v>2552</v>
      </c>
      <c r="B486" s="1" t="s">
        <v>1822</v>
      </c>
      <c r="C486" s="4" t="s">
        <v>2775</v>
      </c>
      <c r="D486" s="4" t="s">
        <v>2776</v>
      </c>
      <c r="E486" s="1" t="s">
        <v>2725</v>
      </c>
      <c r="F486" s="1" t="s">
        <v>42</v>
      </c>
      <c r="G486" s="1" t="s">
        <v>1813</v>
      </c>
      <c r="H486" s="1" t="s">
        <v>3407</v>
      </c>
      <c r="I486" s="1" t="s">
        <v>1814</v>
      </c>
      <c r="J486" s="1" t="s">
        <v>19</v>
      </c>
      <c r="K486" s="1" t="s">
        <v>1815</v>
      </c>
      <c r="L486" s="2" t="s">
        <v>1864</v>
      </c>
      <c r="M486" s="2" t="s">
        <v>1817</v>
      </c>
      <c r="N486" s="2" t="s">
        <v>1818</v>
      </c>
      <c r="O486" s="1" t="s">
        <v>21</v>
      </c>
      <c r="P486" s="1" t="s">
        <v>22</v>
      </c>
      <c r="Q486" s="1" t="s">
        <v>23</v>
      </c>
      <c r="R486" s="1" t="s">
        <v>2773</v>
      </c>
      <c r="S486" s="1" t="s">
        <v>36</v>
      </c>
      <c r="T486" s="1" t="s">
        <v>2774</v>
      </c>
      <c r="U486" s="1" t="s">
        <v>24</v>
      </c>
      <c r="V486" s="1" t="s">
        <v>37</v>
      </c>
      <c r="W486" s="1" t="s">
        <v>2728</v>
      </c>
      <c r="X486" s="1" t="s">
        <v>3632</v>
      </c>
      <c r="Y486" s="1" t="s">
        <v>3648</v>
      </c>
      <c r="Z486" s="1"/>
    </row>
    <row r="487" spans="1:26" ht="15" customHeight="1" x14ac:dyDescent="0.25">
      <c r="A487" s="1" t="s">
        <v>1812</v>
      </c>
      <c r="B487" s="1" t="s">
        <v>1822</v>
      </c>
      <c r="C487" s="8" t="s">
        <v>3298</v>
      </c>
      <c r="D487" s="8" t="s">
        <v>3299</v>
      </c>
      <c r="E487" s="1" t="s">
        <v>25</v>
      </c>
      <c r="F487" s="1" t="s">
        <v>42</v>
      </c>
      <c r="G487" s="1" t="s">
        <v>1813</v>
      </c>
      <c r="H487" s="1" t="s">
        <v>3407</v>
      </c>
      <c r="I487" s="1" t="s">
        <v>1814</v>
      </c>
      <c r="J487" s="1" t="s">
        <v>19</v>
      </c>
      <c r="K487" s="1" t="s">
        <v>1815</v>
      </c>
      <c r="L487" s="2" t="s">
        <v>1816</v>
      </c>
      <c r="M487" s="2" t="s">
        <v>1817</v>
      </c>
      <c r="N487" s="2" t="s">
        <v>1818</v>
      </c>
      <c r="O487" s="1" t="s">
        <v>21</v>
      </c>
      <c r="P487" s="1" t="s">
        <v>22</v>
      </c>
      <c r="Q487" s="1" t="s">
        <v>23</v>
      </c>
      <c r="R487" s="1" t="s">
        <v>1819</v>
      </c>
      <c r="S487" s="1" t="s">
        <v>36</v>
      </c>
      <c r="T487" s="1" t="s">
        <v>1820</v>
      </c>
      <c r="U487" s="1" t="s">
        <v>24</v>
      </c>
      <c r="V487" s="1" t="s">
        <v>37</v>
      </c>
      <c r="W487" s="1" t="s">
        <v>1821</v>
      </c>
      <c r="X487" s="1" t="s">
        <v>3632</v>
      </c>
      <c r="Y487" s="10" t="s">
        <v>3648</v>
      </c>
      <c r="Z487" s="1"/>
    </row>
    <row r="488" spans="1:26" ht="15" customHeight="1" x14ac:dyDescent="0.25">
      <c r="A488" s="1" t="s">
        <v>1827</v>
      </c>
      <c r="B488" s="1" t="s">
        <v>1822</v>
      </c>
      <c r="C488" s="1" t="s">
        <v>1823</v>
      </c>
      <c r="D488" s="1" t="s">
        <v>1824</v>
      </c>
      <c r="E488" s="1" t="s">
        <v>25</v>
      </c>
      <c r="F488" s="1" t="s">
        <v>42</v>
      </c>
      <c r="G488" s="1" t="s">
        <v>1828</v>
      </c>
      <c r="H488" s="1" t="s">
        <v>3407</v>
      </c>
      <c r="I488" s="1" t="s">
        <v>1829</v>
      </c>
      <c r="J488" s="1" t="s">
        <v>19</v>
      </c>
      <c r="K488" s="1" t="s">
        <v>1830</v>
      </c>
      <c r="L488" s="2" t="s">
        <v>1816</v>
      </c>
      <c r="M488" s="2" t="s">
        <v>1817</v>
      </c>
      <c r="N488" s="2" t="s">
        <v>1818</v>
      </c>
      <c r="O488" s="1" t="s">
        <v>21</v>
      </c>
      <c r="P488" s="1" t="s">
        <v>22</v>
      </c>
      <c r="Q488" s="1" t="s">
        <v>23</v>
      </c>
      <c r="R488" s="1" t="s">
        <v>1831</v>
      </c>
      <c r="S488" s="1" t="s">
        <v>36</v>
      </c>
      <c r="T488" s="1" t="s">
        <v>1832</v>
      </c>
      <c r="U488" s="1" t="s">
        <v>24</v>
      </c>
      <c r="V488" s="1" t="s">
        <v>37</v>
      </c>
      <c r="W488" s="1" t="s">
        <v>1821</v>
      </c>
      <c r="X488" s="1" t="s">
        <v>3632</v>
      </c>
      <c r="Y488" s="1" t="s">
        <v>3623</v>
      </c>
      <c r="Z488" s="1"/>
    </row>
    <row r="489" spans="1:26" ht="15" customHeight="1" x14ac:dyDescent="0.25">
      <c r="A489" s="1" t="s">
        <v>1833</v>
      </c>
      <c r="B489" s="1" t="s">
        <v>1822</v>
      </c>
      <c r="C489" s="1" t="s">
        <v>1823</v>
      </c>
      <c r="D489" s="1" t="s">
        <v>1824</v>
      </c>
      <c r="E489" s="1" t="s">
        <v>25</v>
      </c>
      <c r="F489" s="1" t="s">
        <v>42</v>
      </c>
      <c r="G489" s="1" t="s">
        <v>1834</v>
      </c>
      <c r="H489" s="1" t="s">
        <v>3407</v>
      </c>
      <c r="I489" s="1" t="s">
        <v>1835</v>
      </c>
      <c r="J489" s="1" t="s">
        <v>19</v>
      </c>
      <c r="K489" s="1" t="s">
        <v>1836</v>
      </c>
      <c r="L489" s="2" t="s">
        <v>1837</v>
      </c>
      <c r="M489" s="2" t="s">
        <v>1817</v>
      </c>
      <c r="N489" s="2" t="s">
        <v>1838</v>
      </c>
      <c r="O489" s="1" t="s">
        <v>21</v>
      </c>
      <c r="P489" s="1" t="s">
        <v>22</v>
      </c>
      <c r="Q489" s="1" t="s">
        <v>23</v>
      </c>
      <c r="R489" s="1" t="s">
        <v>1839</v>
      </c>
      <c r="S489" s="1" t="s">
        <v>36</v>
      </c>
      <c r="T489" s="1" t="s">
        <v>1840</v>
      </c>
      <c r="U489" s="1" t="s">
        <v>24</v>
      </c>
      <c r="V489" s="1" t="s">
        <v>37</v>
      </c>
      <c r="W489" s="1" t="s">
        <v>1821</v>
      </c>
      <c r="X489" s="1" t="s">
        <v>3632</v>
      </c>
      <c r="Y489" s="1" t="s">
        <v>3699</v>
      </c>
      <c r="Z489" s="1"/>
    </row>
    <row r="490" spans="1:26" ht="15" customHeight="1" x14ac:dyDescent="0.25">
      <c r="A490" s="1" t="s">
        <v>1841</v>
      </c>
      <c r="B490" s="1" t="s">
        <v>1822</v>
      </c>
      <c r="C490" s="8" t="s">
        <v>3300</v>
      </c>
      <c r="D490" s="8" t="s">
        <v>3301</v>
      </c>
      <c r="E490" s="1" t="s">
        <v>25</v>
      </c>
      <c r="F490" s="1" t="s">
        <v>42</v>
      </c>
      <c r="G490" s="1" t="s">
        <v>1842</v>
      </c>
      <c r="H490" s="1" t="s">
        <v>3407</v>
      </c>
      <c r="I490" s="1" t="s">
        <v>1843</v>
      </c>
      <c r="J490" s="1" t="s">
        <v>19</v>
      </c>
      <c r="K490" s="1" t="s">
        <v>1844</v>
      </c>
      <c r="L490" s="2" t="s">
        <v>1845</v>
      </c>
      <c r="M490" s="2" t="s">
        <v>1817</v>
      </c>
      <c r="N490" s="2" t="s">
        <v>1818</v>
      </c>
      <c r="O490" s="1" t="s">
        <v>21</v>
      </c>
      <c r="P490" s="1" t="s">
        <v>22</v>
      </c>
      <c r="Q490" s="1" t="s">
        <v>23</v>
      </c>
      <c r="R490" s="1" t="s">
        <v>1846</v>
      </c>
      <c r="S490" s="1" t="s">
        <v>36</v>
      </c>
      <c r="T490" s="1" t="s">
        <v>1847</v>
      </c>
      <c r="U490" s="1" t="s">
        <v>24</v>
      </c>
      <c r="V490" s="1" t="s">
        <v>37</v>
      </c>
      <c r="W490" s="1" t="s">
        <v>1821</v>
      </c>
      <c r="X490" s="1" t="s">
        <v>3632</v>
      </c>
      <c r="Y490" s="1" t="s">
        <v>3669</v>
      </c>
      <c r="Z490" s="4" t="s">
        <v>3893</v>
      </c>
    </row>
    <row r="491" spans="1:26" ht="15" customHeight="1" x14ac:dyDescent="0.25">
      <c r="A491" s="1" t="s">
        <v>1852</v>
      </c>
      <c r="B491" s="1" t="s">
        <v>1822</v>
      </c>
      <c r="C491" s="1" t="s">
        <v>1848</v>
      </c>
      <c r="D491" s="1" t="s">
        <v>1849</v>
      </c>
      <c r="E491" s="1" t="s">
        <v>25</v>
      </c>
      <c r="F491" s="1" t="s">
        <v>42</v>
      </c>
      <c r="G491" s="1" t="s">
        <v>1853</v>
      </c>
      <c r="H491" s="1" t="s">
        <v>3407</v>
      </c>
      <c r="I491" s="1" t="s">
        <v>1854</v>
      </c>
      <c r="J491" s="1" t="s">
        <v>19</v>
      </c>
      <c r="K491" s="1" t="s">
        <v>1855</v>
      </c>
      <c r="L491" s="2" t="s">
        <v>1856</v>
      </c>
      <c r="M491" s="2" t="s">
        <v>1817</v>
      </c>
      <c r="N491" s="2" t="s">
        <v>1857</v>
      </c>
      <c r="O491" s="1" t="s">
        <v>21</v>
      </c>
      <c r="P491" s="1" t="s">
        <v>22</v>
      </c>
      <c r="Q491" s="1" t="s">
        <v>23</v>
      </c>
      <c r="R491" s="1" t="s">
        <v>1858</v>
      </c>
      <c r="S491" s="1" t="s">
        <v>36</v>
      </c>
      <c r="T491" s="1" t="s">
        <v>1859</v>
      </c>
      <c r="U491" s="1" t="s">
        <v>24</v>
      </c>
      <c r="V491" s="1" t="s">
        <v>37</v>
      </c>
      <c r="W491" s="1" t="s">
        <v>1821</v>
      </c>
      <c r="X491" s="1" t="s">
        <v>3632</v>
      </c>
      <c r="Y491" s="1" t="s">
        <v>3669</v>
      </c>
      <c r="Z491" s="4" t="s">
        <v>3893</v>
      </c>
    </row>
    <row r="492" spans="1:26" ht="15" customHeight="1" x14ac:dyDescent="0.25">
      <c r="A492" s="1" t="s">
        <v>1860</v>
      </c>
      <c r="B492" s="1" t="s">
        <v>1822</v>
      </c>
      <c r="C492" s="8" t="s">
        <v>3302</v>
      </c>
      <c r="D492" s="8" t="s">
        <v>3303</v>
      </c>
      <c r="E492" s="1" t="s">
        <v>25</v>
      </c>
      <c r="F492" s="1" t="s">
        <v>42</v>
      </c>
      <c r="G492" s="1" t="s">
        <v>1861</v>
      </c>
      <c r="H492" s="1" t="s">
        <v>3407</v>
      </c>
      <c r="I492" s="1" t="s">
        <v>1862</v>
      </c>
      <c r="J492" s="1" t="s">
        <v>19</v>
      </c>
      <c r="K492" s="1" t="s">
        <v>1863</v>
      </c>
      <c r="L492" s="2" t="s">
        <v>1864</v>
      </c>
      <c r="M492" s="2" t="s">
        <v>1817</v>
      </c>
      <c r="N492" s="2" t="s">
        <v>1818</v>
      </c>
      <c r="O492" s="1" t="s">
        <v>21</v>
      </c>
      <c r="P492" s="1" t="s">
        <v>22</v>
      </c>
      <c r="Q492" s="1" t="s">
        <v>23</v>
      </c>
      <c r="R492" s="1" t="s">
        <v>1865</v>
      </c>
      <c r="S492" s="1" t="s">
        <v>36</v>
      </c>
      <c r="T492" s="1" t="s">
        <v>1866</v>
      </c>
      <c r="U492" s="1" t="s">
        <v>24</v>
      </c>
      <c r="V492" s="1" t="s">
        <v>37</v>
      </c>
      <c r="W492" s="1" t="s">
        <v>1821</v>
      </c>
      <c r="X492" s="1" t="s">
        <v>3632</v>
      </c>
      <c r="Y492" s="1" t="s">
        <v>3699</v>
      </c>
      <c r="Z492" s="1"/>
    </row>
    <row r="493" spans="1:26" ht="15" customHeight="1" x14ac:dyDescent="0.25">
      <c r="A493" s="1" t="s">
        <v>1867</v>
      </c>
      <c r="B493" s="1" t="s">
        <v>1822</v>
      </c>
      <c r="C493" s="8" t="s">
        <v>3304</v>
      </c>
      <c r="D493" s="8" t="s">
        <v>3305</v>
      </c>
      <c r="E493" s="1" t="s">
        <v>25</v>
      </c>
      <c r="F493" s="1" t="s">
        <v>42</v>
      </c>
      <c r="G493" s="1" t="s">
        <v>1868</v>
      </c>
      <c r="H493" s="1" t="s">
        <v>3407</v>
      </c>
      <c r="I493" s="1" t="s">
        <v>1869</v>
      </c>
      <c r="J493" s="1" t="s">
        <v>19</v>
      </c>
      <c r="K493" s="1" t="s">
        <v>1870</v>
      </c>
      <c r="L493" s="2" t="s">
        <v>1864</v>
      </c>
      <c r="M493" s="2" t="s">
        <v>1817</v>
      </c>
      <c r="N493" s="2" t="s">
        <v>1818</v>
      </c>
      <c r="O493" s="1" t="s">
        <v>21</v>
      </c>
      <c r="P493" s="1" t="s">
        <v>22</v>
      </c>
      <c r="Q493" s="1" t="s">
        <v>23</v>
      </c>
      <c r="R493" s="1" t="s">
        <v>1871</v>
      </c>
      <c r="S493" s="1" t="s">
        <v>36</v>
      </c>
      <c r="T493" s="1" t="s">
        <v>1872</v>
      </c>
      <c r="U493" s="1" t="s">
        <v>24</v>
      </c>
      <c r="V493" s="1" t="s">
        <v>37</v>
      </c>
      <c r="W493" s="1" t="s">
        <v>1821</v>
      </c>
      <c r="X493" s="1" t="s">
        <v>3632</v>
      </c>
      <c r="Y493" s="1" t="s">
        <v>3669</v>
      </c>
      <c r="Z493" s="1"/>
    </row>
    <row r="494" spans="1:26" ht="15" customHeight="1" x14ac:dyDescent="0.25">
      <c r="A494" s="1" t="s">
        <v>1873</v>
      </c>
      <c r="B494" s="1" t="s">
        <v>1822</v>
      </c>
      <c r="C494" s="1" t="s">
        <v>1823</v>
      </c>
      <c r="D494" s="1" t="s">
        <v>1824</v>
      </c>
      <c r="E494" s="1" t="s">
        <v>25</v>
      </c>
      <c r="F494" s="1" t="s">
        <v>42</v>
      </c>
      <c r="G494" s="1" t="s">
        <v>1874</v>
      </c>
      <c r="H494" s="1" t="s">
        <v>3406</v>
      </c>
      <c r="I494" s="1" t="s">
        <v>1875</v>
      </c>
      <c r="J494" s="1" t="s">
        <v>19</v>
      </c>
      <c r="K494" s="1" t="s">
        <v>1876</v>
      </c>
      <c r="L494" s="2" t="s">
        <v>1856</v>
      </c>
      <c r="M494" s="2" t="s">
        <v>1817</v>
      </c>
      <c r="N494" s="2" t="s">
        <v>1818</v>
      </c>
      <c r="O494" s="1" t="s">
        <v>21</v>
      </c>
      <c r="P494" s="1" t="s">
        <v>22</v>
      </c>
      <c r="Q494" s="1" t="s">
        <v>23</v>
      </c>
      <c r="R494" s="1" t="s">
        <v>1877</v>
      </c>
      <c r="S494" s="1" t="s">
        <v>36</v>
      </c>
      <c r="T494" s="1" t="s">
        <v>1878</v>
      </c>
      <c r="U494" s="1" t="s">
        <v>24</v>
      </c>
      <c r="V494" s="1" t="s">
        <v>37</v>
      </c>
      <c r="W494" s="1" t="s">
        <v>1821</v>
      </c>
      <c r="X494" s="1" t="s">
        <v>3632</v>
      </c>
      <c r="Y494" s="1" t="s">
        <v>3699</v>
      </c>
      <c r="Z494" s="1"/>
    </row>
    <row r="495" spans="1:26" ht="15" customHeight="1" x14ac:dyDescent="0.25">
      <c r="A495" s="1" t="s">
        <v>1880</v>
      </c>
      <c r="B495" s="1" t="s">
        <v>1822</v>
      </c>
      <c r="C495" s="8" t="s">
        <v>3304</v>
      </c>
      <c r="D495" s="8" t="s">
        <v>3305</v>
      </c>
      <c r="E495" s="1" t="s">
        <v>25</v>
      </c>
      <c r="F495" s="1" t="s">
        <v>42</v>
      </c>
      <c r="G495" s="1" t="s">
        <v>1881</v>
      </c>
      <c r="H495" s="1" t="s">
        <v>3406</v>
      </c>
      <c r="I495" s="1" t="s">
        <v>1882</v>
      </c>
      <c r="J495" s="1" t="s">
        <v>19</v>
      </c>
      <c r="K495" s="1" t="s">
        <v>1883</v>
      </c>
      <c r="L495" s="2" t="s">
        <v>1864</v>
      </c>
      <c r="M495" s="2" t="s">
        <v>1817</v>
      </c>
      <c r="N495" s="2" t="s">
        <v>1818</v>
      </c>
      <c r="O495" s="1" t="s">
        <v>21</v>
      </c>
      <c r="P495" s="1" t="s">
        <v>22</v>
      </c>
      <c r="Q495" s="1" t="s">
        <v>23</v>
      </c>
      <c r="R495" s="1" t="s">
        <v>1884</v>
      </c>
      <c r="S495" s="1" t="s">
        <v>36</v>
      </c>
      <c r="T495" s="1" t="s">
        <v>1885</v>
      </c>
      <c r="U495" s="1" t="s">
        <v>24</v>
      </c>
      <c r="V495" s="1" t="s">
        <v>37</v>
      </c>
      <c r="W495" s="1" t="s">
        <v>1821</v>
      </c>
      <c r="X495" s="1" t="s">
        <v>3632</v>
      </c>
      <c r="Y495" s="1" t="s">
        <v>3648</v>
      </c>
      <c r="Z495" s="1"/>
    </row>
    <row r="496" spans="1:26" ht="15" customHeight="1" x14ac:dyDescent="0.25">
      <c r="A496" s="1" t="s">
        <v>2578</v>
      </c>
      <c r="B496" s="1" t="s">
        <v>1822</v>
      </c>
      <c r="C496" s="4" t="s">
        <v>2800</v>
      </c>
      <c r="D496" s="4" t="s">
        <v>2801</v>
      </c>
      <c r="E496" s="1" t="s">
        <v>2725</v>
      </c>
      <c r="F496" s="1" t="s">
        <v>42</v>
      </c>
      <c r="G496" s="1" t="s">
        <v>1887</v>
      </c>
      <c r="H496" s="1" t="s">
        <v>3406</v>
      </c>
      <c r="I496" s="1" t="s">
        <v>1888</v>
      </c>
      <c r="J496" s="1" t="s">
        <v>19</v>
      </c>
      <c r="K496" s="1" t="s">
        <v>1889</v>
      </c>
      <c r="L496" s="2" t="s">
        <v>1910</v>
      </c>
      <c r="M496" s="2" t="s">
        <v>1817</v>
      </c>
      <c r="N496" s="2" t="s">
        <v>1857</v>
      </c>
      <c r="O496" s="1" t="s">
        <v>21</v>
      </c>
      <c r="P496" s="1" t="s">
        <v>22</v>
      </c>
      <c r="Q496" s="1" t="s">
        <v>23</v>
      </c>
      <c r="R496" s="1" t="s">
        <v>1891</v>
      </c>
      <c r="S496" s="1" t="s">
        <v>36</v>
      </c>
      <c r="T496" s="1" t="s">
        <v>2799</v>
      </c>
      <c r="U496" s="1" t="s">
        <v>24</v>
      </c>
      <c r="V496" s="1" t="s">
        <v>37</v>
      </c>
      <c r="W496" s="1" t="s">
        <v>2728</v>
      </c>
      <c r="X496" s="1" t="s">
        <v>3632</v>
      </c>
      <c r="Y496" s="1" t="s">
        <v>3623</v>
      </c>
      <c r="Z496" s="1"/>
    </row>
    <row r="497" spans="1:26" ht="15" customHeight="1" x14ac:dyDescent="0.25">
      <c r="A497" s="1" t="s">
        <v>1886</v>
      </c>
      <c r="B497" s="1" t="s">
        <v>1822</v>
      </c>
      <c r="C497" s="8" t="s">
        <v>3304</v>
      </c>
      <c r="D497" s="8" t="s">
        <v>3305</v>
      </c>
      <c r="E497" s="1" t="s">
        <v>25</v>
      </c>
      <c r="F497" s="1" t="s">
        <v>42</v>
      </c>
      <c r="G497" s="1" t="s">
        <v>1887</v>
      </c>
      <c r="H497" s="1" t="s">
        <v>3406</v>
      </c>
      <c r="I497" s="1" t="s">
        <v>1888</v>
      </c>
      <c r="J497" s="1" t="s">
        <v>19</v>
      </c>
      <c r="K497" s="1" t="s">
        <v>1889</v>
      </c>
      <c r="L497" s="2" t="s">
        <v>1890</v>
      </c>
      <c r="M497" s="2" t="s">
        <v>1817</v>
      </c>
      <c r="N497" s="2" t="s">
        <v>1857</v>
      </c>
      <c r="O497" s="1" t="s">
        <v>21</v>
      </c>
      <c r="P497" s="1" t="s">
        <v>22</v>
      </c>
      <c r="Q497" s="1" t="s">
        <v>23</v>
      </c>
      <c r="R497" s="1" t="s">
        <v>1891</v>
      </c>
      <c r="S497" s="1" t="s">
        <v>36</v>
      </c>
      <c r="T497" s="1" t="s">
        <v>1892</v>
      </c>
      <c r="U497" s="1" t="s">
        <v>24</v>
      </c>
      <c r="V497" s="1" t="s">
        <v>37</v>
      </c>
      <c r="W497" s="1" t="s">
        <v>1821</v>
      </c>
      <c r="X497" s="1" t="s">
        <v>3632</v>
      </c>
      <c r="Y497" s="1" t="s">
        <v>3623</v>
      </c>
      <c r="Z497" s="1"/>
    </row>
    <row r="498" spans="1:26" ht="15" customHeight="1" x14ac:dyDescent="0.25">
      <c r="A498" s="1" t="s">
        <v>1893</v>
      </c>
      <c r="B498" s="1" t="s">
        <v>1822</v>
      </c>
      <c r="C498" s="1" t="s">
        <v>1848</v>
      </c>
      <c r="D498" s="1" t="s">
        <v>1849</v>
      </c>
      <c r="E498" s="1" t="s">
        <v>25</v>
      </c>
      <c r="F498" s="1" t="s">
        <v>42</v>
      </c>
      <c r="G498" s="1" t="s">
        <v>1894</v>
      </c>
      <c r="H498" s="1" t="s">
        <v>3406</v>
      </c>
      <c r="I498" s="1" t="s">
        <v>1895</v>
      </c>
      <c r="J498" s="1" t="s">
        <v>19</v>
      </c>
      <c r="K498" s="1" t="s">
        <v>1896</v>
      </c>
      <c r="L498" s="2" t="s">
        <v>1856</v>
      </c>
      <c r="M498" s="2" t="s">
        <v>1817</v>
      </c>
      <c r="N498" s="2" t="s">
        <v>1818</v>
      </c>
      <c r="O498" s="1" t="s">
        <v>21</v>
      </c>
      <c r="P498" s="1" t="s">
        <v>22</v>
      </c>
      <c r="Q498" s="1" t="s">
        <v>23</v>
      </c>
      <c r="R498" s="1" t="s">
        <v>1897</v>
      </c>
      <c r="S498" s="1" t="s">
        <v>36</v>
      </c>
      <c r="T498" s="1" t="s">
        <v>1898</v>
      </c>
      <c r="U498" s="1" t="s">
        <v>24</v>
      </c>
      <c r="V498" s="1" t="s">
        <v>37</v>
      </c>
      <c r="W498" s="1" t="s">
        <v>1821</v>
      </c>
      <c r="X498" s="1" t="s">
        <v>3632</v>
      </c>
      <c r="Y498" s="1" t="s">
        <v>3623</v>
      </c>
      <c r="Z498" s="1"/>
    </row>
    <row r="499" spans="1:26" ht="15" customHeight="1" x14ac:dyDescent="0.25">
      <c r="A499" s="1" t="s">
        <v>1899</v>
      </c>
      <c r="B499" s="1" t="s">
        <v>1822</v>
      </c>
      <c r="C499" s="1" t="s">
        <v>1848</v>
      </c>
      <c r="D499" s="1" t="s">
        <v>1849</v>
      </c>
      <c r="E499" s="1" t="s">
        <v>25</v>
      </c>
      <c r="F499" s="1" t="s">
        <v>42</v>
      </c>
      <c r="G499" s="1" t="s">
        <v>1900</v>
      </c>
      <c r="H499" s="1" t="s">
        <v>3406</v>
      </c>
      <c r="I499" s="1" t="s">
        <v>1901</v>
      </c>
      <c r="J499" s="1" t="s">
        <v>19</v>
      </c>
      <c r="K499" s="1" t="s">
        <v>1902</v>
      </c>
      <c r="L499" s="2" t="s">
        <v>1864</v>
      </c>
      <c r="M499" s="2" t="s">
        <v>1817</v>
      </c>
      <c r="N499" s="2" t="s">
        <v>1903</v>
      </c>
      <c r="O499" s="1" t="s">
        <v>21</v>
      </c>
      <c r="P499" s="1" t="s">
        <v>22</v>
      </c>
      <c r="Q499" s="1" t="s">
        <v>23</v>
      </c>
      <c r="R499" s="1" t="s">
        <v>1904</v>
      </c>
      <c r="S499" s="1" t="s">
        <v>36</v>
      </c>
      <c r="T499" s="1" t="s">
        <v>1905</v>
      </c>
      <c r="U499" s="1" t="s">
        <v>24</v>
      </c>
      <c r="V499" s="1" t="s">
        <v>37</v>
      </c>
      <c r="W499" s="1" t="s">
        <v>1821</v>
      </c>
      <c r="X499" s="1" t="s">
        <v>3632</v>
      </c>
      <c r="Y499" s="1" t="s">
        <v>3648</v>
      </c>
      <c r="Z499" s="1"/>
    </row>
    <row r="500" spans="1:26" ht="15" customHeight="1" x14ac:dyDescent="0.25">
      <c r="A500" s="1" t="s">
        <v>1906</v>
      </c>
      <c r="B500" s="1" t="s">
        <v>1822</v>
      </c>
      <c r="C500" s="1" t="s">
        <v>1848</v>
      </c>
      <c r="D500" s="1" t="s">
        <v>1849</v>
      </c>
      <c r="E500" s="1" t="s">
        <v>25</v>
      </c>
      <c r="F500" s="1" t="s">
        <v>42</v>
      </c>
      <c r="G500" s="1" t="s">
        <v>1907</v>
      </c>
      <c r="H500" s="1" t="s">
        <v>3406</v>
      </c>
      <c r="I500" s="1" t="s">
        <v>1908</v>
      </c>
      <c r="J500" s="1" t="s">
        <v>19</v>
      </c>
      <c r="K500" s="1" t="s">
        <v>1909</v>
      </c>
      <c r="L500" s="2" t="s">
        <v>1910</v>
      </c>
      <c r="M500" s="2" t="s">
        <v>1817</v>
      </c>
      <c r="N500" s="2" t="s">
        <v>1857</v>
      </c>
      <c r="O500" s="1" t="s">
        <v>21</v>
      </c>
      <c r="P500" s="1" t="s">
        <v>22</v>
      </c>
      <c r="Q500" s="1" t="s">
        <v>23</v>
      </c>
      <c r="R500" s="1" t="s">
        <v>1911</v>
      </c>
      <c r="S500" s="1" t="s">
        <v>36</v>
      </c>
      <c r="T500" s="1" t="s">
        <v>1912</v>
      </c>
      <c r="U500" s="1" t="s">
        <v>24</v>
      </c>
      <c r="V500" s="1" t="s">
        <v>37</v>
      </c>
      <c r="W500" s="1" t="s">
        <v>1821</v>
      </c>
      <c r="X500" s="1" t="s">
        <v>3632</v>
      </c>
      <c r="Y500" s="1" t="s">
        <v>3669</v>
      </c>
      <c r="Z500" s="1" t="s">
        <v>3724</v>
      </c>
    </row>
    <row r="501" spans="1:26" ht="15" customHeight="1" x14ac:dyDescent="0.25">
      <c r="A501" s="1" t="s">
        <v>2579</v>
      </c>
      <c r="B501" s="1" t="s">
        <v>1822</v>
      </c>
      <c r="C501" s="4" t="s">
        <v>2775</v>
      </c>
      <c r="D501" s="4" t="s">
        <v>2776</v>
      </c>
      <c r="E501" s="1" t="s">
        <v>2725</v>
      </c>
      <c r="F501" s="1" t="s">
        <v>42</v>
      </c>
      <c r="G501" s="1" t="s">
        <v>1914</v>
      </c>
      <c r="H501" s="1" t="s">
        <v>3406</v>
      </c>
      <c r="I501" s="1" t="s">
        <v>1915</v>
      </c>
      <c r="J501" s="1" t="s">
        <v>19</v>
      </c>
      <c r="K501" s="1" t="s">
        <v>1870</v>
      </c>
      <c r="L501" s="2" t="s">
        <v>1916</v>
      </c>
      <c r="M501" s="2" t="s">
        <v>1817</v>
      </c>
      <c r="N501" s="2" t="s">
        <v>1818</v>
      </c>
      <c r="O501" s="1" t="s">
        <v>21</v>
      </c>
      <c r="P501" s="1" t="s">
        <v>22</v>
      </c>
      <c r="Q501" s="1" t="s">
        <v>23</v>
      </c>
      <c r="R501" s="1" t="s">
        <v>2802</v>
      </c>
      <c r="S501" s="1" t="s">
        <v>36</v>
      </c>
      <c r="T501" s="1" t="s">
        <v>2803</v>
      </c>
      <c r="U501" s="1" t="s">
        <v>24</v>
      </c>
      <c r="V501" s="1" t="s">
        <v>37</v>
      </c>
      <c r="W501" s="1" t="s">
        <v>2728</v>
      </c>
      <c r="X501" s="1" t="s">
        <v>3632</v>
      </c>
      <c r="Y501" s="1" t="s">
        <v>3623</v>
      </c>
      <c r="Z501" s="1"/>
    </row>
    <row r="502" spans="1:26" ht="15" customHeight="1" x14ac:dyDescent="0.25">
      <c r="A502" s="1" t="s">
        <v>1913</v>
      </c>
      <c r="B502" s="1" t="s">
        <v>1822</v>
      </c>
      <c r="C502" s="8" t="s">
        <v>3306</v>
      </c>
      <c r="D502" s="8" t="s">
        <v>3307</v>
      </c>
      <c r="E502" s="1" t="s">
        <v>25</v>
      </c>
      <c r="F502" s="1" t="s">
        <v>42</v>
      </c>
      <c r="G502" s="1" t="s">
        <v>1914</v>
      </c>
      <c r="H502" s="1" t="s">
        <v>3406</v>
      </c>
      <c r="I502" s="1" t="s">
        <v>1915</v>
      </c>
      <c r="J502" s="1" t="s">
        <v>19</v>
      </c>
      <c r="K502" s="1" t="s">
        <v>1870</v>
      </c>
      <c r="L502" s="2" t="s">
        <v>1916</v>
      </c>
      <c r="M502" s="2" t="s">
        <v>1817</v>
      </c>
      <c r="N502" s="2" t="s">
        <v>1818</v>
      </c>
      <c r="O502" s="1" t="s">
        <v>21</v>
      </c>
      <c r="P502" s="1" t="s">
        <v>22</v>
      </c>
      <c r="Q502" s="1" t="s">
        <v>23</v>
      </c>
      <c r="R502" s="1" t="s">
        <v>1917</v>
      </c>
      <c r="S502" s="1" t="s">
        <v>36</v>
      </c>
      <c r="T502" s="1" t="s">
        <v>1918</v>
      </c>
      <c r="U502" s="1" t="s">
        <v>24</v>
      </c>
      <c r="V502" s="1" t="s">
        <v>37</v>
      </c>
      <c r="W502" s="1" t="s">
        <v>1821</v>
      </c>
      <c r="X502" s="1" t="s">
        <v>3632</v>
      </c>
      <c r="Y502" s="1" t="s">
        <v>3623</v>
      </c>
      <c r="Z502" s="1"/>
    </row>
    <row r="503" spans="1:26" ht="15" customHeight="1" x14ac:dyDescent="0.25">
      <c r="A503" s="1" t="s">
        <v>1919</v>
      </c>
      <c r="B503" s="1" t="s">
        <v>1822</v>
      </c>
      <c r="C503" s="1" t="s">
        <v>1825</v>
      </c>
      <c r="D503" s="1" t="s">
        <v>1826</v>
      </c>
      <c r="E503" s="1" t="s">
        <v>25</v>
      </c>
      <c r="F503" s="1" t="s">
        <v>42</v>
      </c>
      <c r="G503" s="1" t="s">
        <v>1920</v>
      </c>
      <c r="H503" s="1" t="s">
        <v>3406</v>
      </c>
      <c r="I503" s="1" t="s">
        <v>1921</v>
      </c>
      <c r="J503" s="1" t="s">
        <v>19</v>
      </c>
      <c r="K503" s="1" t="s">
        <v>1922</v>
      </c>
      <c r="L503" s="2" t="s">
        <v>1923</v>
      </c>
      <c r="M503" s="2" t="s">
        <v>1817</v>
      </c>
      <c r="N503" s="2" t="s">
        <v>1924</v>
      </c>
      <c r="O503" s="1" t="s">
        <v>21</v>
      </c>
      <c r="P503" s="1" t="s">
        <v>22</v>
      </c>
      <c r="Q503" s="1" t="s">
        <v>23</v>
      </c>
      <c r="R503" s="1" t="s">
        <v>1925</v>
      </c>
      <c r="S503" s="1" t="s">
        <v>36</v>
      </c>
      <c r="T503" s="1" t="s">
        <v>1926</v>
      </c>
      <c r="U503" s="1" t="s">
        <v>24</v>
      </c>
      <c r="V503" s="1" t="s">
        <v>37</v>
      </c>
      <c r="W503" s="1" t="s">
        <v>1821</v>
      </c>
      <c r="X503" s="1" t="s">
        <v>3632</v>
      </c>
      <c r="Y503" s="1" t="s">
        <v>3623</v>
      </c>
      <c r="Z503" s="1"/>
    </row>
    <row r="504" spans="1:26" ht="15" customHeight="1" x14ac:dyDescent="0.25">
      <c r="A504" s="1" t="s">
        <v>1927</v>
      </c>
      <c r="B504" s="1" t="s">
        <v>1822</v>
      </c>
      <c r="C504" s="1" t="s">
        <v>1825</v>
      </c>
      <c r="D504" s="1" t="s">
        <v>1826</v>
      </c>
      <c r="E504" s="1" t="s">
        <v>25</v>
      </c>
      <c r="F504" s="1" t="s">
        <v>42</v>
      </c>
      <c r="G504" s="1" t="s">
        <v>1928</v>
      </c>
      <c r="H504" s="1" t="s">
        <v>3406</v>
      </c>
      <c r="I504" s="1" t="s">
        <v>1929</v>
      </c>
      <c r="J504" s="1" t="s">
        <v>19</v>
      </c>
      <c r="K504" s="1" t="s">
        <v>1930</v>
      </c>
      <c r="L504" s="2" t="s">
        <v>1931</v>
      </c>
      <c r="M504" s="2" t="s">
        <v>1817</v>
      </c>
      <c r="N504" s="2" t="s">
        <v>1818</v>
      </c>
      <c r="O504" s="1" t="s">
        <v>21</v>
      </c>
      <c r="P504" s="1" t="s">
        <v>22</v>
      </c>
      <c r="Q504" s="1" t="s">
        <v>23</v>
      </c>
      <c r="R504" s="1" t="s">
        <v>1932</v>
      </c>
      <c r="S504" s="1" t="s">
        <v>36</v>
      </c>
      <c r="T504" s="1" t="s">
        <v>1933</v>
      </c>
      <c r="U504" s="1" t="s">
        <v>24</v>
      </c>
      <c r="V504" s="1" t="s">
        <v>37</v>
      </c>
      <c r="W504" s="1" t="s">
        <v>1821</v>
      </c>
      <c r="X504" s="1" t="s">
        <v>3632</v>
      </c>
      <c r="Y504" s="1" t="s">
        <v>3623</v>
      </c>
      <c r="Z504" s="1"/>
    </row>
    <row r="505" spans="1:26" ht="15" customHeight="1" x14ac:dyDescent="0.25">
      <c r="A505" s="1" t="s">
        <v>1934</v>
      </c>
      <c r="B505" s="1" t="s">
        <v>1822</v>
      </c>
      <c r="C505" s="1" t="s">
        <v>1825</v>
      </c>
      <c r="D505" s="1" t="s">
        <v>1826</v>
      </c>
      <c r="E505" s="1" t="s">
        <v>25</v>
      </c>
      <c r="F505" s="1" t="s">
        <v>42</v>
      </c>
      <c r="G505" s="1" t="s">
        <v>1935</v>
      </c>
      <c r="H505" s="1" t="s">
        <v>3406</v>
      </c>
      <c r="I505" s="1" t="s">
        <v>1936</v>
      </c>
      <c r="J505" s="1" t="s">
        <v>19</v>
      </c>
      <c r="K505" s="1" t="s">
        <v>1937</v>
      </c>
      <c r="L505" s="2" t="s">
        <v>1923</v>
      </c>
      <c r="M505" s="2" t="s">
        <v>1817</v>
      </c>
      <c r="N505" s="2" t="s">
        <v>1924</v>
      </c>
      <c r="O505" s="1" t="s">
        <v>21</v>
      </c>
      <c r="P505" s="1" t="s">
        <v>22</v>
      </c>
      <c r="Q505" s="1" t="s">
        <v>23</v>
      </c>
      <c r="R505" s="1" t="s">
        <v>1938</v>
      </c>
      <c r="S505" s="1" t="s">
        <v>36</v>
      </c>
      <c r="T505" s="1" t="s">
        <v>1939</v>
      </c>
      <c r="U505" s="1" t="s">
        <v>24</v>
      </c>
      <c r="V505" s="1" t="s">
        <v>37</v>
      </c>
      <c r="W505" s="1" t="s">
        <v>1821</v>
      </c>
      <c r="X505" s="1" t="s">
        <v>3632</v>
      </c>
      <c r="Y505" s="1" t="s">
        <v>3623</v>
      </c>
      <c r="Z505" s="1"/>
    </row>
    <row r="506" spans="1:26" ht="15" customHeight="1" x14ac:dyDescent="0.25">
      <c r="A506" s="1" t="s">
        <v>1940</v>
      </c>
      <c r="B506" s="1" t="s">
        <v>1822</v>
      </c>
      <c r="C506" s="1" t="s">
        <v>1825</v>
      </c>
      <c r="D506" s="1" t="s">
        <v>1826</v>
      </c>
      <c r="E506" s="1" t="s">
        <v>25</v>
      </c>
      <c r="F506" s="1" t="s">
        <v>42</v>
      </c>
      <c r="G506" s="1" t="s">
        <v>1941</v>
      </c>
      <c r="H506" s="1" t="s">
        <v>3406</v>
      </c>
      <c r="I506" s="1" t="s">
        <v>1942</v>
      </c>
      <c r="J506" s="1" t="s">
        <v>19</v>
      </c>
      <c r="K506" s="1" t="s">
        <v>1943</v>
      </c>
      <c r="L506" s="2" t="s">
        <v>1923</v>
      </c>
      <c r="M506" s="2" t="s">
        <v>1817</v>
      </c>
      <c r="N506" s="2" t="s">
        <v>1924</v>
      </c>
      <c r="O506" s="1" t="s">
        <v>21</v>
      </c>
      <c r="P506" s="1" t="s">
        <v>22</v>
      </c>
      <c r="Q506" s="1" t="s">
        <v>23</v>
      </c>
      <c r="R506" s="1" t="s">
        <v>1944</v>
      </c>
      <c r="S506" s="1" t="s">
        <v>36</v>
      </c>
      <c r="T506" s="1" t="s">
        <v>1945</v>
      </c>
      <c r="U506" s="1" t="s">
        <v>24</v>
      </c>
      <c r="V506" s="1" t="s">
        <v>37</v>
      </c>
      <c r="W506" s="1" t="s">
        <v>1821</v>
      </c>
      <c r="X506" s="1" t="s">
        <v>3632</v>
      </c>
      <c r="Y506" s="10" t="s">
        <v>3623</v>
      </c>
      <c r="Z506" s="1"/>
    </row>
    <row r="507" spans="1:26" ht="15" customHeight="1" x14ac:dyDescent="0.25">
      <c r="A507" s="1" t="s">
        <v>1946</v>
      </c>
      <c r="B507" s="1" t="s">
        <v>1822</v>
      </c>
      <c r="C507" s="1" t="s">
        <v>1850</v>
      </c>
      <c r="D507" s="1" t="s">
        <v>1851</v>
      </c>
      <c r="E507" s="1" t="s">
        <v>25</v>
      </c>
      <c r="F507" s="1" t="s">
        <v>42</v>
      </c>
      <c r="G507" s="1" t="s">
        <v>1947</v>
      </c>
      <c r="H507" s="1" t="s">
        <v>3406</v>
      </c>
      <c r="I507" s="1" t="s">
        <v>1948</v>
      </c>
      <c r="J507" s="1" t="s">
        <v>19</v>
      </c>
      <c r="K507" s="1" t="s">
        <v>1949</v>
      </c>
      <c r="L507" s="2" t="s">
        <v>1864</v>
      </c>
      <c r="M507" s="2" t="s">
        <v>1817</v>
      </c>
      <c r="N507" s="2" t="s">
        <v>1818</v>
      </c>
      <c r="O507" s="1" t="s">
        <v>21</v>
      </c>
      <c r="P507" s="1" t="s">
        <v>22</v>
      </c>
      <c r="Q507" s="1" t="s">
        <v>23</v>
      </c>
      <c r="R507" s="1" t="s">
        <v>1950</v>
      </c>
      <c r="S507" s="1" t="s">
        <v>36</v>
      </c>
      <c r="T507" s="1" t="s">
        <v>1951</v>
      </c>
      <c r="U507" s="1" t="s">
        <v>24</v>
      </c>
      <c r="V507" s="1" t="s">
        <v>37</v>
      </c>
      <c r="W507" s="1" t="s">
        <v>1821</v>
      </c>
      <c r="X507" s="1" t="s">
        <v>3632</v>
      </c>
      <c r="Y507" s="1" t="s">
        <v>3623</v>
      </c>
      <c r="Z507" s="1"/>
    </row>
    <row r="508" spans="1:26" ht="15" customHeight="1" x14ac:dyDescent="0.25">
      <c r="A508" s="1" t="s">
        <v>1952</v>
      </c>
      <c r="B508" s="1" t="s">
        <v>1822</v>
      </c>
      <c r="C508" s="1" t="s">
        <v>1850</v>
      </c>
      <c r="D508" s="1" t="s">
        <v>1851</v>
      </c>
      <c r="E508" s="1" t="s">
        <v>25</v>
      </c>
      <c r="F508" s="1" t="s">
        <v>42</v>
      </c>
      <c r="G508" s="1" t="s">
        <v>1953</v>
      </c>
      <c r="H508" s="1" t="s">
        <v>3406</v>
      </c>
      <c r="I508" s="1" t="s">
        <v>1954</v>
      </c>
      <c r="J508" s="1" t="s">
        <v>19</v>
      </c>
      <c r="K508" s="1" t="s">
        <v>1955</v>
      </c>
      <c r="L508" s="2" t="s">
        <v>1923</v>
      </c>
      <c r="M508" s="2" t="s">
        <v>1817</v>
      </c>
      <c r="N508" s="2" t="s">
        <v>1924</v>
      </c>
      <c r="O508" s="1" t="s">
        <v>21</v>
      </c>
      <c r="P508" s="1" t="s">
        <v>22</v>
      </c>
      <c r="Q508" s="1" t="s">
        <v>23</v>
      </c>
      <c r="R508" s="1" t="s">
        <v>1956</v>
      </c>
      <c r="S508" s="1" t="s">
        <v>36</v>
      </c>
      <c r="T508" s="1" t="s">
        <v>1957</v>
      </c>
      <c r="U508" s="1" t="s">
        <v>24</v>
      </c>
      <c r="V508" s="1" t="s">
        <v>37</v>
      </c>
      <c r="W508" s="1" t="s">
        <v>1821</v>
      </c>
      <c r="X508" s="1" t="s">
        <v>3632</v>
      </c>
      <c r="Y508" s="1" t="s">
        <v>3648</v>
      </c>
      <c r="Z508" s="1"/>
    </row>
    <row r="509" spans="1:26" ht="15" customHeight="1" x14ac:dyDescent="0.25">
      <c r="A509" s="1" t="s">
        <v>1958</v>
      </c>
      <c r="B509" s="1" t="s">
        <v>1822</v>
      </c>
      <c r="C509" s="1" t="s">
        <v>1850</v>
      </c>
      <c r="D509" s="1" t="s">
        <v>1851</v>
      </c>
      <c r="E509" s="1" t="s">
        <v>25</v>
      </c>
      <c r="F509" s="1" t="s">
        <v>42</v>
      </c>
      <c r="G509" s="1" t="s">
        <v>1959</v>
      </c>
      <c r="H509" s="1" t="s">
        <v>3406</v>
      </c>
      <c r="I509" s="1" t="s">
        <v>1960</v>
      </c>
      <c r="J509" s="1" t="s">
        <v>19</v>
      </c>
      <c r="K509" s="1" t="s">
        <v>1961</v>
      </c>
      <c r="L509" s="2" t="s">
        <v>1923</v>
      </c>
      <c r="M509" s="2" t="s">
        <v>1817</v>
      </c>
      <c r="N509" s="2" t="s">
        <v>1924</v>
      </c>
      <c r="O509" s="1" t="s">
        <v>21</v>
      </c>
      <c r="P509" s="1" t="s">
        <v>22</v>
      </c>
      <c r="Q509" s="1" t="s">
        <v>23</v>
      </c>
      <c r="R509" s="1" t="s">
        <v>1962</v>
      </c>
      <c r="S509" s="1" t="s">
        <v>36</v>
      </c>
      <c r="T509" s="1" t="s">
        <v>1963</v>
      </c>
      <c r="U509" s="1" t="s">
        <v>24</v>
      </c>
      <c r="V509" s="1" t="s">
        <v>37</v>
      </c>
      <c r="W509" s="1" t="s">
        <v>1821</v>
      </c>
      <c r="X509" s="1" t="s">
        <v>3632</v>
      </c>
      <c r="Y509" s="1" t="s">
        <v>3623</v>
      </c>
      <c r="Z509" s="1"/>
    </row>
    <row r="510" spans="1:26" ht="15" customHeight="1" x14ac:dyDescent="0.25">
      <c r="A510" s="1" t="s">
        <v>1964</v>
      </c>
      <c r="B510" s="1" t="s">
        <v>1822</v>
      </c>
      <c r="C510" s="1" t="s">
        <v>1850</v>
      </c>
      <c r="D510" s="1" t="s">
        <v>1851</v>
      </c>
      <c r="E510" s="1" t="s">
        <v>25</v>
      </c>
      <c r="F510" s="1" t="s">
        <v>42</v>
      </c>
      <c r="G510" s="1" t="s">
        <v>1965</v>
      </c>
      <c r="H510" s="1" t="s">
        <v>3406</v>
      </c>
      <c r="I510" s="1" t="s">
        <v>1966</v>
      </c>
      <c r="J510" s="1" t="s">
        <v>19</v>
      </c>
      <c r="K510" s="1" t="s">
        <v>1967</v>
      </c>
      <c r="L510" s="2" t="s">
        <v>1923</v>
      </c>
      <c r="M510" s="2" t="s">
        <v>1817</v>
      </c>
      <c r="N510" s="2" t="s">
        <v>1924</v>
      </c>
      <c r="O510" s="1" t="s">
        <v>21</v>
      </c>
      <c r="P510" s="1" t="s">
        <v>22</v>
      </c>
      <c r="Q510" s="1" t="s">
        <v>23</v>
      </c>
      <c r="R510" s="1" t="s">
        <v>1968</v>
      </c>
      <c r="S510" s="1" t="s">
        <v>36</v>
      </c>
      <c r="T510" t="s">
        <v>3892</v>
      </c>
      <c r="U510" s="1" t="s">
        <v>24</v>
      </c>
      <c r="V510" s="1" t="s">
        <v>37</v>
      </c>
      <c r="W510" s="1" t="s">
        <v>1821</v>
      </c>
      <c r="X510" s="1" t="s">
        <v>3632</v>
      </c>
      <c r="Y510" s="1" t="s">
        <v>3623</v>
      </c>
      <c r="Z510" s="1"/>
    </row>
    <row r="511" spans="1:26" ht="15" customHeight="1" x14ac:dyDescent="0.25">
      <c r="A511" s="1" t="s">
        <v>1969</v>
      </c>
      <c r="B511" s="1" t="s">
        <v>1822</v>
      </c>
      <c r="C511" s="1" t="s">
        <v>1850</v>
      </c>
      <c r="D511" s="1" t="s">
        <v>1851</v>
      </c>
      <c r="E511" s="1" t="s">
        <v>25</v>
      </c>
      <c r="F511" s="1" t="s">
        <v>42</v>
      </c>
      <c r="G511" s="1" t="s">
        <v>1970</v>
      </c>
      <c r="H511" s="1" t="s">
        <v>3406</v>
      </c>
      <c r="I511" s="1" t="s">
        <v>1971</v>
      </c>
      <c r="J511" s="1" t="s">
        <v>19</v>
      </c>
      <c r="K511" s="1" t="s">
        <v>1972</v>
      </c>
      <c r="L511" s="2" t="s">
        <v>1923</v>
      </c>
      <c r="M511" s="2" t="s">
        <v>1817</v>
      </c>
      <c r="N511" s="2" t="s">
        <v>1924</v>
      </c>
      <c r="O511" s="1" t="s">
        <v>21</v>
      </c>
      <c r="P511" s="1" t="s">
        <v>22</v>
      </c>
      <c r="Q511" s="1" t="s">
        <v>23</v>
      </c>
      <c r="R511" s="1" t="s">
        <v>1973</v>
      </c>
      <c r="S511" s="1" t="s">
        <v>36</v>
      </c>
      <c r="T511" s="1" t="s">
        <v>1974</v>
      </c>
      <c r="U511" s="1" t="s">
        <v>24</v>
      </c>
      <c r="V511" s="1" t="s">
        <v>37</v>
      </c>
      <c r="W511" s="1" t="s">
        <v>1821</v>
      </c>
      <c r="X511" s="1" t="s">
        <v>3632</v>
      </c>
      <c r="Y511" s="1" t="s">
        <v>3623</v>
      </c>
      <c r="Z511" s="1"/>
    </row>
    <row r="512" spans="1:26" ht="15" customHeight="1" x14ac:dyDescent="0.25">
      <c r="A512" s="1" t="s">
        <v>1975</v>
      </c>
      <c r="B512" s="1" t="s">
        <v>1822</v>
      </c>
      <c r="C512" s="1" t="s">
        <v>1823</v>
      </c>
      <c r="D512" s="1" t="s">
        <v>1824</v>
      </c>
      <c r="E512" s="1" t="s">
        <v>25</v>
      </c>
      <c r="F512" s="1" t="s">
        <v>42</v>
      </c>
      <c r="G512" s="1" t="s">
        <v>1976</v>
      </c>
      <c r="H512" s="1" t="s">
        <v>3406</v>
      </c>
      <c r="I512" s="1" t="s">
        <v>1977</v>
      </c>
      <c r="J512" s="1" t="s">
        <v>19</v>
      </c>
      <c r="K512" s="1" t="s">
        <v>1978</v>
      </c>
      <c r="L512" s="2" t="s">
        <v>1923</v>
      </c>
      <c r="M512" s="2" t="s">
        <v>1817</v>
      </c>
      <c r="N512" s="2" t="s">
        <v>1979</v>
      </c>
      <c r="O512" s="1" t="s">
        <v>21</v>
      </c>
      <c r="P512" s="1" t="s">
        <v>22</v>
      </c>
      <c r="Q512" s="1" t="s">
        <v>23</v>
      </c>
      <c r="R512" s="1" t="s">
        <v>1980</v>
      </c>
      <c r="S512" s="1" t="s">
        <v>36</v>
      </c>
      <c r="T512" s="1" t="s">
        <v>1981</v>
      </c>
      <c r="U512" s="1" t="s">
        <v>24</v>
      </c>
      <c r="V512" s="1" t="s">
        <v>37</v>
      </c>
      <c r="W512" s="1" t="s">
        <v>1821</v>
      </c>
      <c r="X512" s="1" t="s">
        <v>3632</v>
      </c>
      <c r="Y512" s="1" t="s">
        <v>3628</v>
      </c>
      <c r="Z512" s="1"/>
    </row>
    <row r="513" spans="1:26" ht="15" customHeight="1" x14ac:dyDescent="0.25">
      <c r="A513" s="1" t="s">
        <v>1982</v>
      </c>
      <c r="B513" s="1" t="s">
        <v>1822</v>
      </c>
      <c r="C513" s="1" t="s">
        <v>1823</v>
      </c>
      <c r="D513" s="1" t="s">
        <v>1824</v>
      </c>
      <c r="E513" s="1" t="s">
        <v>25</v>
      </c>
      <c r="F513" s="1" t="s">
        <v>42</v>
      </c>
      <c r="G513" s="1" t="s">
        <v>1983</v>
      </c>
      <c r="H513" s="1" t="s">
        <v>3406</v>
      </c>
      <c r="I513" s="1" t="s">
        <v>1936</v>
      </c>
      <c r="J513" s="1" t="s">
        <v>19</v>
      </c>
      <c r="K513" s="1" t="s">
        <v>1937</v>
      </c>
      <c r="L513" s="2" t="s">
        <v>1923</v>
      </c>
      <c r="M513" s="2" t="s">
        <v>1817</v>
      </c>
      <c r="N513" s="2" t="s">
        <v>1924</v>
      </c>
      <c r="O513" s="1" t="s">
        <v>21</v>
      </c>
      <c r="P513" s="1" t="s">
        <v>22</v>
      </c>
      <c r="Q513" s="1" t="s">
        <v>23</v>
      </c>
      <c r="R513" s="1" t="s">
        <v>1984</v>
      </c>
      <c r="S513" s="1" t="s">
        <v>36</v>
      </c>
      <c r="T513" s="1" t="s">
        <v>1985</v>
      </c>
      <c r="U513" s="1" t="s">
        <v>24</v>
      </c>
      <c r="V513" s="1" t="s">
        <v>37</v>
      </c>
      <c r="W513" s="1" t="s">
        <v>1821</v>
      </c>
      <c r="X513" s="1" t="s">
        <v>3632</v>
      </c>
      <c r="Y513" s="1" t="s">
        <v>3623</v>
      </c>
      <c r="Z513" s="1"/>
    </row>
    <row r="514" spans="1:26" ht="15" customHeight="1" x14ac:dyDescent="0.25">
      <c r="A514" s="1" t="s">
        <v>1986</v>
      </c>
      <c r="B514" s="1" t="s">
        <v>1822</v>
      </c>
      <c r="C514" s="8" t="s">
        <v>3306</v>
      </c>
      <c r="D514" s="8" t="s">
        <v>3307</v>
      </c>
      <c r="E514" s="1" t="s">
        <v>25</v>
      </c>
      <c r="F514" s="1" t="s">
        <v>42</v>
      </c>
      <c r="G514" s="1" t="s">
        <v>1987</v>
      </c>
      <c r="H514" s="1" t="s">
        <v>3406</v>
      </c>
      <c r="I514" s="1" t="s">
        <v>1988</v>
      </c>
      <c r="J514" s="1" t="s">
        <v>19</v>
      </c>
      <c r="K514" s="1" t="s">
        <v>1989</v>
      </c>
      <c r="L514" s="2" t="s">
        <v>1856</v>
      </c>
      <c r="M514" s="2" t="s">
        <v>1817</v>
      </c>
      <c r="N514" s="2" t="s">
        <v>1818</v>
      </c>
      <c r="O514" s="1" t="s">
        <v>21</v>
      </c>
      <c r="P514" s="1" t="s">
        <v>22</v>
      </c>
      <c r="Q514" s="1" t="s">
        <v>23</v>
      </c>
      <c r="R514" s="1" t="s">
        <v>1990</v>
      </c>
      <c r="S514" s="1" t="s">
        <v>36</v>
      </c>
      <c r="T514" s="1" t="s">
        <v>1991</v>
      </c>
      <c r="U514" s="1" t="s">
        <v>24</v>
      </c>
      <c r="V514" s="1" t="s">
        <v>37</v>
      </c>
      <c r="W514" s="1" t="s">
        <v>1821</v>
      </c>
      <c r="X514" s="1" t="s">
        <v>3632</v>
      </c>
      <c r="Y514" s="1" t="s">
        <v>3623</v>
      </c>
      <c r="Z514" s="1"/>
    </row>
    <row r="515" spans="1:26" ht="15" customHeight="1" x14ac:dyDescent="0.25">
      <c r="A515" s="1" t="s">
        <v>1992</v>
      </c>
      <c r="B515" s="1" t="s">
        <v>1822</v>
      </c>
      <c r="C515" s="1" t="s">
        <v>1823</v>
      </c>
      <c r="D515" s="1" t="s">
        <v>1824</v>
      </c>
      <c r="E515" s="1" t="s">
        <v>25</v>
      </c>
      <c r="F515" s="1" t="s">
        <v>42</v>
      </c>
      <c r="G515" s="1" t="s">
        <v>1993</v>
      </c>
      <c r="H515" s="1" t="s">
        <v>3406</v>
      </c>
      <c r="I515" s="1" t="s">
        <v>1921</v>
      </c>
      <c r="J515" s="1" t="s">
        <v>19</v>
      </c>
      <c r="K515" s="1" t="s">
        <v>1922</v>
      </c>
      <c r="L515" s="2" t="s">
        <v>1923</v>
      </c>
      <c r="M515" s="2" t="s">
        <v>1817</v>
      </c>
      <c r="N515" s="2" t="s">
        <v>1924</v>
      </c>
      <c r="O515" s="1" t="s">
        <v>21</v>
      </c>
      <c r="P515" s="1" t="s">
        <v>22</v>
      </c>
      <c r="Q515" s="1" t="s">
        <v>23</v>
      </c>
      <c r="R515" s="1" t="s">
        <v>1925</v>
      </c>
      <c r="S515" s="1" t="s">
        <v>36</v>
      </c>
      <c r="T515" s="1" t="s">
        <v>1994</v>
      </c>
      <c r="U515" s="1" t="s">
        <v>24</v>
      </c>
      <c r="V515" s="1" t="s">
        <v>37</v>
      </c>
      <c r="W515" s="1" t="s">
        <v>1821</v>
      </c>
      <c r="X515" s="1" t="s">
        <v>3632</v>
      </c>
      <c r="Y515" s="1" t="s">
        <v>3623</v>
      </c>
      <c r="Z515" s="1"/>
    </row>
    <row r="516" spans="1:26" ht="15" customHeight="1" x14ac:dyDescent="0.25">
      <c r="A516" s="1" t="s">
        <v>1995</v>
      </c>
      <c r="B516" s="1" t="s">
        <v>1822</v>
      </c>
      <c r="C516" s="1" t="s">
        <v>1823</v>
      </c>
      <c r="D516" s="1" t="s">
        <v>1824</v>
      </c>
      <c r="E516" s="1" t="s">
        <v>25</v>
      </c>
      <c r="F516" s="1" t="s">
        <v>42</v>
      </c>
      <c r="G516" s="1" t="s">
        <v>1996</v>
      </c>
      <c r="H516" s="1" t="s">
        <v>3406</v>
      </c>
      <c r="I516" s="1" t="s">
        <v>1997</v>
      </c>
      <c r="J516" s="1" t="s">
        <v>19</v>
      </c>
      <c r="K516" s="1" t="s">
        <v>1998</v>
      </c>
      <c r="L516" s="2" t="s">
        <v>1910</v>
      </c>
      <c r="M516" s="2" t="s">
        <v>1817</v>
      </c>
      <c r="N516" s="2" t="s">
        <v>1857</v>
      </c>
      <c r="O516" s="1" t="s">
        <v>21</v>
      </c>
      <c r="P516" s="1" t="s">
        <v>22</v>
      </c>
      <c r="Q516" s="1" t="s">
        <v>23</v>
      </c>
      <c r="R516" s="1" t="s">
        <v>1999</v>
      </c>
      <c r="S516" s="1" t="s">
        <v>36</v>
      </c>
      <c r="T516" s="1" t="s">
        <v>2000</v>
      </c>
      <c r="U516" s="1" t="s">
        <v>24</v>
      </c>
      <c r="V516" s="1" t="s">
        <v>37</v>
      </c>
      <c r="W516" s="1" t="s">
        <v>1821</v>
      </c>
      <c r="X516" s="1" t="s">
        <v>3632</v>
      </c>
      <c r="Y516" s="1" t="s">
        <v>3623</v>
      </c>
      <c r="Z516" s="1"/>
    </row>
    <row r="517" spans="1:26" ht="15" customHeight="1" x14ac:dyDescent="0.25">
      <c r="A517" s="1" t="s">
        <v>2001</v>
      </c>
      <c r="B517" s="1" t="s">
        <v>1822</v>
      </c>
      <c r="C517" t="s">
        <v>2501</v>
      </c>
      <c r="D517" t="s">
        <v>2502</v>
      </c>
      <c r="E517" s="1" t="s">
        <v>25</v>
      </c>
      <c r="F517" s="1" t="s">
        <v>42</v>
      </c>
      <c r="G517" s="1" t="s">
        <v>2002</v>
      </c>
      <c r="H517" s="1" t="s">
        <v>3406</v>
      </c>
      <c r="I517" s="1" t="s">
        <v>2003</v>
      </c>
      <c r="J517" s="1" t="s">
        <v>19</v>
      </c>
      <c r="K517" s="1" t="s">
        <v>2004</v>
      </c>
      <c r="L517" s="2" t="s">
        <v>1923</v>
      </c>
      <c r="M517" s="2" t="s">
        <v>1817</v>
      </c>
      <c r="N517" s="2" t="s">
        <v>1857</v>
      </c>
      <c r="O517" s="1" t="s">
        <v>21</v>
      </c>
      <c r="P517" s="1" t="s">
        <v>22</v>
      </c>
      <c r="Q517" s="1" t="s">
        <v>23</v>
      </c>
      <c r="R517" s="1" t="s">
        <v>2005</v>
      </c>
      <c r="S517" s="1" t="s">
        <v>36</v>
      </c>
      <c r="T517" s="1" t="s">
        <v>2006</v>
      </c>
      <c r="U517" s="1" t="s">
        <v>24</v>
      </c>
      <c r="V517" s="1" t="s">
        <v>37</v>
      </c>
      <c r="W517" s="1" t="s">
        <v>1821</v>
      </c>
      <c r="X517" s="1" t="s">
        <v>3632</v>
      </c>
      <c r="Y517" s="1" t="s">
        <v>3648</v>
      </c>
      <c r="Z517" s="1"/>
    </row>
    <row r="518" spans="1:26" ht="15" customHeight="1" x14ac:dyDescent="0.25">
      <c r="A518" s="1" t="s">
        <v>2553</v>
      </c>
      <c r="B518" s="1" t="s">
        <v>1822</v>
      </c>
      <c r="C518" s="1" t="s">
        <v>2779</v>
      </c>
      <c r="D518" s="1" t="s">
        <v>2780</v>
      </c>
      <c r="E518" s="1" t="s">
        <v>2725</v>
      </c>
      <c r="F518" s="1" t="s">
        <v>42</v>
      </c>
      <c r="G518" s="1" t="s">
        <v>2554</v>
      </c>
      <c r="H518" s="1" t="s">
        <v>3407</v>
      </c>
      <c r="I518" s="1" t="s">
        <v>2555</v>
      </c>
      <c r="J518" s="1" t="s">
        <v>19</v>
      </c>
      <c r="K518" s="1" t="s">
        <v>2556</v>
      </c>
      <c r="L518" s="2" t="s">
        <v>1923</v>
      </c>
      <c r="M518" s="2" t="s">
        <v>1817</v>
      </c>
      <c r="N518" s="2" t="s">
        <v>1924</v>
      </c>
      <c r="O518" s="1" t="s">
        <v>21</v>
      </c>
      <c r="P518" s="1" t="s">
        <v>22</v>
      </c>
      <c r="Q518" s="1" t="s">
        <v>23</v>
      </c>
      <c r="R518" s="1" t="s">
        <v>2777</v>
      </c>
      <c r="S518" s="1" t="s">
        <v>36</v>
      </c>
      <c r="T518" s="1" t="s">
        <v>2778</v>
      </c>
      <c r="U518" s="1" t="s">
        <v>24</v>
      </c>
      <c r="V518" s="1" t="s">
        <v>37</v>
      </c>
      <c r="W518" s="1" t="s">
        <v>2728</v>
      </c>
      <c r="X518" s="1" t="s">
        <v>3632</v>
      </c>
      <c r="Y518" s="1" t="s">
        <v>3623</v>
      </c>
      <c r="Z518" s="1"/>
    </row>
    <row r="519" spans="1:26" ht="15" customHeight="1" x14ac:dyDescent="0.25">
      <c r="A519" s="1" t="s">
        <v>2557</v>
      </c>
      <c r="B519" s="1" t="s">
        <v>1822</v>
      </c>
      <c r="C519" s="1" t="s">
        <v>2783</v>
      </c>
      <c r="D519" s="1" t="s">
        <v>2784</v>
      </c>
      <c r="E519" s="1" t="s">
        <v>2725</v>
      </c>
      <c r="F519" s="1" t="s">
        <v>42</v>
      </c>
      <c r="G519" s="1" t="s">
        <v>2558</v>
      </c>
      <c r="H519" s="1" t="s">
        <v>3407</v>
      </c>
      <c r="I519" s="1" t="s">
        <v>2559</v>
      </c>
      <c r="J519" s="1" t="s">
        <v>19</v>
      </c>
      <c r="K519" s="1" t="s">
        <v>2560</v>
      </c>
      <c r="L519" s="2" t="s">
        <v>1923</v>
      </c>
      <c r="M519" s="2" t="s">
        <v>1817</v>
      </c>
      <c r="N519" s="2" t="s">
        <v>1924</v>
      </c>
      <c r="O519" s="1" t="s">
        <v>21</v>
      </c>
      <c r="P519" s="1" t="s">
        <v>22</v>
      </c>
      <c r="Q519" s="1" t="s">
        <v>23</v>
      </c>
      <c r="R519" s="1" t="s">
        <v>2781</v>
      </c>
      <c r="S519" s="1" t="s">
        <v>36</v>
      </c>
      <c r="T519" s="1" t="s">
        <v>2782</v>
      </c>
      <c r="U519" s="1" t="s">
        <v>24</v>
      </c>
      <c r="V519" s="1" t="s">
        <v>37</v>
      </c>
      <c r="W519" s="1" t="s">
        <v>2728</v>
      </c>
      <c r="X519" s="1" t="s">
        <v>3632</v>
      </c>
      <c r="Y519" s="1" t="s">
        <v>3623</v>
      </c>
      <c r="Z519" s="1"/>
    </row>
    <row r="520" spans="1:26" ht="15" customHeight="1" x14ac:dyDescent="0.25">
      <c r="A520" s="1" t="s">
        <v>2561</v>
      </c>
      <c r="B520" s="1" t="s">
        <v>1822</v>
      </c>
      <c r="C520" t="s">
        <v>3312</v>
      </c>
      <c r="D520" t="s">
        <v>3313</v>
      </c>
      <c r="E520" s="1" t="s">
        <v>2725</v>
      </c>
      <c r="F520" s="1" t="s">
        <v>42</v>
      </c>
      <c r="G520" s="1" t="s">
        <v>2562</v>
      </c>
      <c r="H520" s="1" t="s">
        <v>3407</v>
      </c>
      <c r="I520" s="1" t="s">
        <v>2559</v>
      </c>
      <c r="J520" s="1" t="s">
        <v>19</v>
      </c>
      <c r="K520" s="1" t="s">
        <v>2560</v>
      </c>
      <c r="L520" s="2" t="s">
        <v>1923</v>
      </c>
      <c r="M520" s="2" t="s">
        <v>1817</v>
      </c>
      <c r="N520" s="2" t="s">
        <v>1924</v>
      </c>
      <c r="O520" s="1" t="s">
        <v>21</v>
      </c>
      <c r="P520" s="1" t="s">
        <v>22</v>
      </c>
      <c r="Q520" s="1" t="s">
        <v>23</v>
      </c>
      <c r="R520" s="1" t="s">
        <v>2785</v>
      </c>
      <c r="S520" s="1" t="s">
        <v>36</v>
      </c>
      <c r="T520" s="1" t="s">
        <v>2782</v>
      </c>
      <c r="U520" s="1" t="s">
        <v>24</v>
      </c>
      <c r="V520" s="1" t="s">
        <v>37</v>
      </c>
      <c r="W520" s="1" t="s">
        <v>2728</v>
      </c>
      <c r="X520" s="1" t="s">
        <v>3632</v>
      </c>
      <c r="Y520" s="1" t="s">
        <v>3623</v>
      </c>
      <c r="Z520" s="1"/>
    </row>
    <row r="521" spans="1:26" ht="15" customHeight="1" x14ac:dyDescent="0.25">
      <c r="A521" s="1" t="s">
        <v>2563</v>
      </c>
      <c r="B521" s="1" t="s">
        <v>1822</v>
      </c>
      <c r="C521" t="s">
        <v>3314</v>
      </c>
      <c r="D521" t="s">
        <v>3315</v>
      </c>
      <c r="E521" s="1" t="s">
        <v>2725</v>
      </c>
      <c r="F521" s="1" t="s">
        <v>42</v>
      </c>
      <c r="G521" s="1" t="s">
        <v>2564</v>
      </c>
      <c r="H521" s="1" t="s">
        <v>3407</v>
      </c>
      <c r="I521" s="1" t="s">
        <v>2565</v>
      </c>
      <c r="J521" s="1" t="s">
        <v>19</v>
      </c>
      <c r="K521" s="1" t="s">
        <v>2566</v>
      </c>
      <c r="L521" s="2" t="s">
        <v>1856</v>
      </c>
      <c r="M521" s="2" t="s">
        <v>1817</v>
      </c>
      <c r="N521" s="2" t="s">
        <v>1818</v>
      </c>
      <c r="O521" s="1" t="s">
        <v>21</v>
      </c>
      <c r="P521" s="1" t="s">
        <v>22</v>
      </c>
      <c r="Q521" s="1" t="s">
        <v>23</v>
      </c>
      <c r="R521" s="1" t="s">
        <v>1846</v>
      </c>
      <c r="S521" s="1" t="s">
        <v>36</v>
      </c>
      <c r="T521" s="1" t="s">
        <v>2789</v>
      </c>
      <c r="U521" s="1" t="s">
        <v>24</v>
      </c>
      <c r="V521" s="1" t="s">
        <v>37</v>
      </c>
      <c r="W521" s="1" t="s">
        <v>2728</v>
      </c>
      <c r="X521" s="1" t="s">
        <v>3632</v>
      </c>
      <c r="Y521" s="1" t="s">
        <v>3669</v>
      </c>
      <c r="Z521" s="4" t="s">
        <v>3893</v>
      </c>
    </row>
    <row r="522" spans="1:26" ht="15" customHeight="1" x14ac:dyDescent="0.25">
      <c r="A522" s="1" t="s">
        <v>2567</v>
      </c>
      <c r="B522" s="1" t="s">
        <v>1822</v>
      </c>
      <c r="C522" s="1" t="s">
        <v>2793</v>
      </c>
      <c r="D522" s="1" t="s">
        <v>2794</v>
      </c>
      <c r="E522" s="1" t="s">
        <v>2725</v>
      </c>
      <c r="F522" s="1" t="s">
        <v>42</v>
      </c>
      <c r="G522" s="1" t="s">
        <v>2568</v>
      </c>
      <c r="H522" s="1" t="s">
        <v>3407</v>
      </c>
      <c r="I522" s="1" t="s">
        <v>2569</v>
      </c>
      <c r="J522" s="1" t="s">
        <v>19</v>
      </c>
      <c r="K522" s="1" t="s">
        <v>1876</v>
      </c>
      <c r="L522" s="2" t="s">
        <v>1856</v>
      </c>
      <c r="M522" s="2" t="s">
        <v>1817</v>
      </c>
      <c r="N522" s="2" t="s">
        <v>1818</v>
      </c>
      <c r="O522" s="1" t="s">
        <v>21</v>
      </c>
      <c r="P522" s="1" t="s">
        <v>22</v>
      </c>
      <c r="Q522" s="1" t="s">
        <v>23</v>
      </c>
      <c r="R522" s="1" t="s">
        <v>2227</v>
      </c>
      <c r="S522" s="1" t="s">
        <v>36</v>
      </c>
      <c r="T522" s="1" t="s">
        <v>2792</v>
      </c>
      <c r="U522" s="1" t="s">
        <v>24</v>
      </c>
      <c r="V522" s="1" t="s">
        <v>37</v>
      </c>
      <c r="W522" s="1" t="s">
        <v>2728</v>
      </c>
      <c r="X522" s="1" t="s">
        <v>3632</v>
      </c>
      <c r="Y522" s="1" t="s">
        <v>3669</v>
      </c>
      <c r="Z522" s="4" t="s">
        <v>3893</v>
      </c>
    </row>
    <row r="523" spans="1:26" ht="15" customHeight="1" x14ac:dyDescent="0.25">
      <c r="A523" s="1" t="s">
        <v>2570</v>
      </c>
      <c r="B523" s="1" t="s">
        <v>1822</v>
      </c>
      <c r="C523" s="1" t="s">
        <v>2793</v>
      </c>
      <c r="D523" s="1" t="s">
        <v>2794</v>
      </c>
      <c r="E523" s="1" t="s">
        <v>2725</v>
      </c>
      <c r="F523" s="1" t="s">
        <v>42</v>
      </c>
      <c r="G523" s="1" t="s">
        <v>2571</v>
      </c>
      <c r="H523" s="1" t="s">
        <v>3407</v>
      </c>
      <c r="I523" s="1" t="s">
        <v>2572</v>
      </c>
      <c r="J523" s="1" t="s">
        <v>19</v>
      </c>
      <c r="K523" s="1" t="s">
        <v>2573</v>
      </c>
      <c r="L523" s="2" t="s">
        <v>1856</v>
      </c>
      <c r="M523" s="2" t="s">
        <v>1817</v>
      </c>
      <c r="N523" s="2" t="s">
        <v>1818</v>
      </c>
      <c r="O523" s="1" t="s">
        <v>21</v>
      </c>
      <c r="P523" s="1" t="s">
        <v>22</v>
      </c>
      <c r="Q523" s="1" t="s">
        <v>23</v>
      </c>
      <c r="R523" s="1" t="s">
        <v>1846</v>
      </c>
      <c r="S523" s="1" t="s">
        <v>36</v>
      </c>
      <c r="T523" s="1" t="s">
        <v>2795</v>
      </c>
      <c r="U523" s="1" t="s">
        <v>24</v>
      </c>
      <c r="V523" s="1" t="s">
        <v>37</v>
      </c>
      <c r="W523" s="1" t="s">
        <v>2728</v>
      </c>
      <c r="X523" s="1" t="s">
        <v>3632</v>
      </c>
      <c r="Y523" s="1" t="s">
        <v>3669</v>
      </c>
      <c r="Z523" s="4" t="s">
        <v>3893</v>
      </c>
    </row>
    <row r="524" spans="1:26" ht="15" customHeight="1" x14ac:dyDescent="0.25">
      <c r="A524" s="1" t="s">
        <v>2574</v>
      </c>
      <c r="B524" s="1" t="s">
        <v>1822</v>
      </c>
      <c r="C524" s="1" t="s">
        <v>2797</v>
      </c>
      <c r="D524" s="1" t="s">
        <v>2798</v>
      </c>
      <c r="E524" s="1" t="s">
        <v>2725</v>
      </c>
      <c r="F524" s="1" t="s">
        <v>42</v>
      </c>
      <c r="G524" s="1" t="s">
        <v>2575</v>
      </c>
      <c r="H524" s="1" t="s">
        <v>3407</v>
      </c>
      <c r="I524" s="1" t="s">
        <v>2576</v>
      </c>
      <c r="J524" s="1" t="s">
        <v>19</v>
      </c>
      <c r="K524" s="1" t="s">
        <v>2577</v>
      </c>
      <c r="L524" s="2" t="s">
        <v>1856</v>
      </c>
      <c r="M524" s="2" t="s">
        <v>1817</v>
      </c>
      <c r="N524" s="2" t="s">
        <v>1818</v>
      </c>
      <c r="O524" s="1" t="s">
        <v>21</v>
      </c>
      <c r="P524" s="1" t="s">
        <v>22</v>
      </c>
      <c r="Q524" s="1" t="s">
        <v>23</v>
      </c>
      <c r="R524" s="1" t="s">
        <v>1846</v>
      </c>
      <c r="S524" s="1" t="s">
        <v>36</v>
      </c>
      <c r="T524" s="1" t="s">
        <v>2796</v>
      </c>
      <c r="U524" s="1" t="s">
        <v>24</v>
      </c>
      <c r="V524" s="1" t="s">
        <v>37</v>
      </c>
      <c r="W524" s="1" t="s">
        <v>2728</v>
      </c>
      <c r="X524" s="1" t="s">
        <v>3632</v>
      </c>
      <c r="Y524" s="1" t="s">
        <v>3669</v>
      </c>
      <c r="Z524" s="4" t="s">
        <v>3893</v>
      </c>
    </row>
    <row r="525" spans="1:26" ht="15" customHeight="1" x14ac:dyDescent="0.25">
      <c r="A525" s="1" t="s">
        <v>2580</v>
      </c>
      <c r="B525" s="1" t="s">
        <v>1822</v>
      </c>
      <c r="C525" s="1" t="s">
        <v>2779</v>
      </c>
      <c r="D525" s="1" t="s">
        <v>2780</v>
      </c>
      <c r="E525" s="1" t="s">
        <v>2725</v>
      </c>
      <c r="F525" s="1" t="s">
        <v>42</v>
      </c>
      <c r="G525" s="1" t="s">
        <v>2581</v>
      </c>
      <c r="H525" s="1" t="s">
        <v>3406</v>
      </c>
      <c r="I525" s="1" t="s">
        <v>2582</v>
      </c>
      <c r="J525" s="1" t="s">
        <v>19</v>
      </c>
      <c r="K525" s="1" t="s">
        <v>1937</v>
      </c>
      <c r="L525" s="2" t="s">
        <v>1923</v>
      </c>
      <c r="M525" s="2" t="s">
        <v>1817</v>
      </c>
      <c r="N525" s="2" t="s">
        <v>1924</v>
      </c>
      <c r="O525" s="1" t="s">
        <v>21</v>
      </c>
      <c r="P525" s="1" t="s">
        <v>22</v>
      </c>
      <c r="Q525" s="1" t="s">
        <v>23</v>
      </c>
      <c r="R525" s="1" t="s">
        <v>2804</v>
      </c>
      <c r="S525" s="1" t="s">
        <v>36</v>
      </c>
      <c r="T525" s="1" t="s">
        <v>2805</v>
      </c>
      <c r="U525" s="1" t="s">
        <v>24</v>
      </c>
      <c r="V525" s="1" t="s">
        <v>37</v>
      </c>
      <c r="W525" s="1" t="s">
        <v>2728</v>
      </c>
      <c r="X525" s="1" t="s">
        <v>3632</v>
      </c>
      <c r="Y525" s="1" t="s">
        <v>3623</v>
      </c>
      <c r="Z525" s="1"/>
    </row>
    <row r="526" spans="1:26" ht="15" customHeight="1" x14ac:dyDescent="0.25">
      <c r="A526" s="1" t="s">
        <v>2583</v>
      </c>
      <c r="B526" s="1" t="s">
        <v>1822</v>
      </c>
      <c r="C526" s="1" t="s">
        <v>2808</v>
      </c>
      <c r="D526" s="1" t="s">
        <v>2809</v>
      </c>
      <c r="E526" s="1" t="s">
        <v>2725</v>
      </c>
      <c r="F526" s="1" t="s">
        <v>42</v>
      </c>
      <c r="G526" s="1" t="s">
        <v>2584</v>
      </c>
      <c r="H526" s="1" t="s">
        <v>3406</v>
      </c>
      <c r="I526" s="1" t="s">
        <v>2585</v>
      </c>
      <c r="J526" s="1" t="s">
        <v>19</v>
      </c>
      <c r="K526" s="1" t="s">
        <v>2586</v>
      </c>
      <c r="L526" s="2" t="s">
        <v>1923</v>
      </c>
      <c r="M526" s="2" t="s">
        <v>1817</v>
      </c>
      <c r="N526" s="2" t="s">
        <v>1924</v>
      </c>
      <c r="O526" s="1" t="s">
        <v>21</v>
      </c>
      <c r="P526" s="1" t="s">
        <v>22</v>
      </c>
      <c r="Q526" s="1" t="s">
        <v>23</v>
      </c>
      <c r="R526" s="1" t="s">
        <v>2806</v>
      </c>
      <c r="S526" s="1" t="s">
        <v>36</v>
      </c>
      <c r="T526" s="1" t="s">
        <v>2807</v>
      </c>
      <c r="U526" s="1" t="s">
        <v>24</v>
      </c>
      <c r="V526" s="1" t="s">
        <v>37</v>
      </c>
      <c r="W526" s="1" t="s">
        <v>2728</v>
      </c>
      <c r="X526" s="1" t="s">
        <v>3632</v>
      </c>
      <c r="Y526" s="1" t="s">
        <v>3623</v>
      </c>
      <c r="Z526" s="1"/>
    </row>
    <row r="527" spans="1:26" ht="15" customHeight="1" x14ac:dyDescent="0.25">
      <c r="A527" s="1" t="s">
        <v>2587</v>
      </c>
      <c r="B527" s="1" t="s">
        <v>1822</v>
      </c>
      <c r="C527" s="1" t="s">
        <v>2783</v>
      </c>
      <c r="D527" s="1" t="s">
        <v>2784</v>
      </c>
      <c r="E527" s="1" t="s">
        <v>2725</v>
      </c>
      <c r="F527" s="1" t="s">
        <v>42</v>
      </c>
      <c r="G527" s="1" t="s">
        <v>2588</v>
      </c>
      <c r="H527" s="1" t="s">
        <v>3406</v>
      </c>
      <c r="I527" s="1" t="s">
        <v>2589</v>
      </c>
      <c r="J527" s="1" t="s">
        <v>19</v>
      </c>
      <c r="K527" s="1" t="s">
        <v>2590</v>
      </c>
      <c r="L527" s="2" t="s">
        <v>1923</v>
      </c>
      <c r="M527" s="2" t="s">
        <v>1817</v>
      </c>
      <c r="N527" s="2" t="s">
        <v>1924</v>
      </c>
      <c r="O527" s="1" t="s">
        <v>21</v>
      </c>
      <c r="P527" s="1" t="s">
        <v>22</v>
      </c>
      <c r="Q527" s="1" t="s">
        <v>23</v>
      </c>
      <c r="R527" s="1" t="s">
        <v>2810</v>
      </c>
      <c r="S527" s="1" t="s">
        <v>36</v>
      </c>
      <c r="T527" s="1" t="s">
        <v>2811</v>
      </c>
      <c r="U527" s="1" t="s">
        <v>24</v>
      </c>
      <c r="V527" s="1" t="s">
        <v>37</v>
      </c>
      <c r="W527" s="1" t="s">
        <v>2728</v>
      </c>
      <c r="X527" s="1" t="s">
        <v>3632</v>
      </c>
      <c r="Y527" s="1" t="s">
        <v>3623</v>
      </c>
      <c r="Z527" s="1"/>
    </row>
    <row r="528" spans="1:26" ht="15" customHeight="1" x14ac:dyDescent="0.25">
      <c r="A528" s="1" t="s">
        <v>2591</v>
      </c>
      <c r="B528" s="1" t="s">
        <v>1822</v>
      </c>
      <c r="C528" s="1" t="s">
        <v>2783</v>
      </c>
      <c r="D528" s="1" t="s">
        <v>2784</v>
      </c>
      <c r="E528" s="1" t="s">
        <v>2725</v>
      </c>
      <c r="F528" s="1" t="s">
        <v>42</v>
      </c>
      <c r="G528" s="1" t="s">
        <v>2592</v>
      </c>
      <c r="H528" s="1" t="s">
        <v>3406</v>
      </c>
      <c r="I528" s="1" t="s">
        <v>2593</v>
      </c>
      <c r="J528" s="1" t="s">
        <v>19</v>
      </c>
      <c r="K528" s="1" t="s">
        <v>2594</v>
      </c>
      <c r="L528" s="2" t="s">
        <v>1923</v>
      </c>
      <c r="M528" s="2" t="s">
        <v>1817</v>
      </c>
      <c r="N528" s="2" t="s">
        <v>1924</v>
      </c>
      <c r="O528" s="1" t="s">
        <v>21</v>
      </c>
      <c r="P528" s="1" t="s">
        <v>22</v>
      </c>
      <c r="Q528" s="1" t="s">
        <v>23</v>
      </c>
      <c r="R528" s="1" t="s">
        <v>2812</v>
      </c>
      <c r="S528" s="1" t="s">
        <v>36</v>
      </c>
      <c r="T528" s="1" t="s">
        <v>2813</v>
      </c>
      <c r="U528" s="1" t="s">
        <v>24</v>
      </c>
      <c r="V528" s="1" t="s">
        <v>37</v>
      </c>
      <c r="W528" s="1" t="s">
        <v>2728</v>
      </c>
      <c r="X528" s="1" t="s">
        <v>3632</v>
      </c>
      <c r="Y528" s="1" t="s">
        <v>3623</v>
      </c>
      <c r="Z528" s="1"/>
    </row>
    <row r="529" spans="1:26" ht="15" customHeight="1" x14ac:dyDescent="0.25">
      <c r="A529" s="1" t="s">
        <v>2595</v>
      </c>
      <c r="B529" s="1" t="s">
        <v>1822</v>
      </c>
      <c r="C529" s="1" t="s">
        <v>2816</v>
      </c>
      <c r="D529" s="1" t="s">
        <v>2786</v>
      </c>
      <c r="E529" s="1" t="s">
        <v>2725</v>
      </c>
      <c r="F529" s="1" t="s">
        <v>42</v>
      </c>
      <c r="G529" s="1" t="s">
        <v>2596</v>
      </c>
      <c r="H529" s="1" t="s">
        <v>3406</v>
      </c>
      <c r="I529" s="1" t="s">
        <v>2597</v>
      </c>
      <c r="J529" s="1" t="s">
        <v>19</v>
      </c>
      <c r="K529" s="1" t="s">
        <v>2598</v>
      </c>
      <c r="L529" s="2" t="s">
        <v>1923</v>
      </c>
      <c r="M529" s="2" t="s">
        <v>1817</v>
      </c>
      <c r="N529" s="2" t="s">
        <v>1924</v>
      </c>
      <c r="O529" s="1" t="s">
        <v>21</v>
      </c>
      <c r="P529" s="1" t="s">
        <v>22</v>
      </c>
      <c r="Q529" s="1" t="s">
        <v>23</v>
      </c>
      <c r="R529" s="1" t="s">
        <v>2814</v>
      </c>
      <c r="S529" s="1" t="s">
        <v>36</v>
      </c>
      <c r="T529" s="1" t="s">
        <v>2815</v>
      </c>
      <c r="U529" s="1" t="s">
        <v>24</v>
      </c>
      <c r="V529" s="1" t="s">
        <v>37</v>
      </c>
      <c r="W529" s="1" t="s">
        <v>2728</v>
      </c>
      <c r="X529" s="1" t="s">
        <v>3632</v>
      </c>
      <c r="Y529" s="1" t="s">
        <v>3669</v>
      </c>
      <c r="Z529" s="1"/>
    </row>
    <row r="530" spans="1:26" ht="15" customHeight="1" x14ac:dyDescent="0.25">
      <c r="A530" s="1" t="s">
        <v>2599</v>
      </c>
      <c r="B530" s="1" t="s">
        <v>1822</v>
      </c>
      <c r="C530" s="1" t="s">
        <v>2819</v>
      </c>
      <c r="D530" s="1" t="s">
        <v>2787</v>
      </c>
      <c r="E530" s="1" t="s">
        <v>2725</v>
      </c>
      <c r="F530" s="1" t="s">
        <v>42</v>
      </c>
      <c r="G530" s="1" t="s">
        <v>2600</v>
      </c>
      <c r="H530" s="1" t="s">
        <v>3406</v>
      </c>
      <c r="I530" s="1" t="s">
        <v>2601</v>
      </c>
      <c r="J530" s="1" t="s">
        <v>19</v>
      </c>
      <c r="K530" s="1" t="s">
        <v>2556</v>
      </c>
      <c r="L530" s="2" t="s">
        <v>1923</v>
      </c>
      <c r="M530" s="2" t="s">
        <v>1817</v>
      </c>
      <c r="N530" s="2" t="s">
        <v>1924</v>
      </c>
      <c r="O530" s="1" t="s">
        <v>21</v>
      </c>
      <c r="P530" s="1" t="s">
        <v>22</v>
      </c>
      <c r="Q530" s="1" t="s">
        <v>23</v>
      </c>
      <c r="R530" s="1" t="s">
        <v>2817</v>
      </c>
      <c r="S530" s="1" t="s">
        <v>36</v>
      </c>
      <c r="T530" s="1" t="s">
        <v>2818</v>
      </c>
      <c r="U530" s="1" t="s">
        <v>24</v>
      </c>
      <c r="V530" s="1" t="s">
        <v>37</v>
      </c>
      <c r="W530" s="1" t="s">
        <v>2728</v>
      </c>
      <c r="X530" s="1" t="s">
        <v>3632</v>
      </c>
      <c r="Y530" s="1" t="s">
        <v>3623</v>
      </c>
      <c r="Z530" s="1"/>
    </row>
    <row r="531" spans="1:26" ht="15" customHeight="1" x14ac:dyDescent="0.25">
      <c r="A531" s="1" t="s">
        <v>2602</v>
      </c>
      <c r="B531" s="1" t="s">
        <v>1822</v>
      </c>
      <c r="C531" s="1" t="s">
        <v>2822</v>
      </c>
      <c r="D531" s="1" t="s">
        <v>2788</v>
      </c>
      <c r="E531" s="1" t="s">
        <v>2725</v>
      </c>
      <c r="F531" s="1" t="s">
        <v>42</v>
      </c>
      <c r="G531" s="1" t="s">
        <v>2603</v>
      </c>
      <c r="H531" s="1" t="s">
        <v>3406</v>
      </c>
      <c r="I531" s="1" t="s">
        <v>2604</v>
      </c>
      <c r="J531" s="1" t="s">
        <v>19</v>
      </c>
      <c r="K531" s="1" t="s">
        <v>2605</v>
      </c>
      <c r="L531" s="2" t="s">
        <v>1923</v>
      </c>
      <c r="M531" s="2" t="s">
        <v>1817</v>
      </c>
      <c r="N531" s="2" t="s">
        <v>1924</v>
      </c>
      <c r="O531" s="1" t="s">
        <v>21</v>
      </c>
      <c r="P531" s="1" t="s">
        <v>22</v>
      </c>
      <c r="Q531" s="1" t="s">
        <v>23</v>
      </c>
      <c r="R531" s="1" t="s">
        <v>2820</v>
      </c>
      <c r="S531" s="1" t="s">
        <v>36</v>
      </c>
      <c r="T531" s="1" t="s">
        <v>2821</v>
      </c>
      <c r="U531" s="1" t="s">
        <v>24</v>
      </c>
      <c r="V531" s="1" t="s">
        <v>37</v>
      </c>
      <c r="W531" s="1" t="s">
        <v>2728</v>
      </c>
      <c r="X531" s="1" t="s">
        <v>3632</v>
      </c>
      <c r="Y531" s="1" t="s">
        <v>3623</v>
      </c>
      <c r="Z531" s="1"/>
    </row>
    <row r="532" spans="1:26" ht="15" customHeight="1" x14ac:dyDescent="0.25">
      <c r="A532" s="1" t="s">
        <v>2606</v>
      </c>
      <c r="B532" s="1" t="s">
        <v>1822</v>
      </c>
      <c r="C532" s="1" t="s">
        <v>2822</v>
      </c>
      <c r="D532" s="1" t="s">
        <v>2788</v>
      </c>
      <c r="E532" s="1" t="s">
        <v>2725</v>
      </c>
      <c r="F532" s="1" t="s">
        <v>42</v>
      </c>
      <c r="G532" s="1" t="s">
        <v>2607</v>
      </c>
      <c r="H532" s="1" t="s">
        <v>3406</v>
      </c>
      <c r="I532" s="1" t="s">
        <v>2608</v>
      </c>
      <c r="J532" s="1" t="s">
        <v>19</v>
      </c>
      <c r="K532" s="1" t="s">
        <v>2594</v>
      </c>
      <c r="L532" s="2" t="s">
        <v>1923</v>
      </c>
      <c r="M532" s="2" t="s">
        <v>1817</v>
      </c>
      <c r="N532" s="2" t="s">
        <v>1924</v>
      </c>
      <c r="O532" s="1" t="s">
        <v>21</v>
      </c>
      <c r="P532" s="1" t="s">
        <v>22</v>
      </c>
      <c r="Q532" s="1" t="s">
        <v>23</v>
      </c>
      <c r="R532" s="1" t="s">
        <v>2823</v>
      </c>
      <c r="S532" s="1" t="s">
        <v>36</v>
      </c>
      <c r="T532" s="1" t="s">
        <v>2824</v>
      </c>
      <c r="U532" s="1" t="s">
        <v>24</v>
      </c>
      <c r="V532" s="1" t="s">
        <v>37</v>
      </c>
      <c r="W532" s="1" t="s">
        <v>2728</v>
      </c>
      <c r="X532" s="1" t="s">
        <v>3632</v>
      </c>
      <c r="Y532" s="1" t="s">
        <v>3623</v>
      </c>
      <c r="Z532" s="1"/>
    </row>
    <row r="533" spans="1:26" ht="15" customHeight="1" x14ac:dyDescent="0.25">
      <c r="A533" s="1" t="s">
        <v>2609</v>
      </c>
      <c r="B533" s="1" t="s">
        <v>1822</v>
      </c>
      <c r="C533" s="1" t="s">
        <v>2775</v>
      </c>
      <c r="D533" s="1" t="s">
        <v>2776</v>
      </c>
      <c r="E533" s="1" t="s">
        <v>2725</v>
      </c>
      <c r="F533" s="1" t="s">
        <v>42</v>
      </c>
      <c r="G533" s="1" t="s">
        <v>2610</v>
      </c>
      <c r="H533" s="1" t="s">
        <v>3406</v>
      </c>
      <c r="I533" s="1" t="s">
        <v>2611</v>
      </c>
      <c r="J533" s="1" t="s">
        <v>19</v>
      </c>
      <c r="K533" s="1" t="s">
        <v>2612</v>
      </c>
      <c r="L533" s="2" t="s">
        <v>1910</v>
      </c>
      <c r="M533" s="2" t="s">
        <v>1817</v>
      </c>
      <c r="N533" s="2" t="s">
        <v>1857</v>
      </c>
      <c r="O533" s="1" t="s">
        <v>21</v>
      </c>
      <c r="P533" s="1" t="s">
        <v>22</v>
      </c>
      <c r="Q533" s="1" t="s">
        <v>23</v>
      </c>
      <c r="R533" s="1" t="s">
        <v>2825</v>
      </c>
      <c r="S533" s="1" t="s">
        <v>36</v>
      </c>
      <c r="T533" s="1" t="s">
        <v>2826</v>
      </c>
      <c r="U533" s="1" t="s">
        <v>24</v>
      </c>
      <c r="V533" s="1" t="s">
        <v>37</v>
      </c>
      <c r="W533" s="1" t="s">
        <v>2728</v>
      </c>
      <c r="X533" s="1" t="s">
        <v>3632</v>
      </c>
      <c r="Y533" s="1" t="s">
        <v>3623</v>
      </c>
      <c r="Z533" s="1"/>
    </row>
    <row r="534" spans="1:26" ht="15" customHeight="1" x14ac:dyDescent="0.25">
      <c r="A534" s="1" t="s">
        <v>2613</v>
      </c>
      <c r="B534" s="1" t="s">
        <v>1822</v>
      </c>
      <c r="C534" s="1" t="s">
        <v>2790</v>
      </c>
      <c r="D534" s="1" t="s">
        <v>2791</v>
      </c>
      <c r="E534" s="1" t="s">
        <v>2725</v>
      </c>
      <c r="F534" s="1" t="s">
        <v>42</v>
      </c>
      <c r="G534" s="1" t="s">
        <v>2614</v>
      </c>
      <c r="H534" s="1" t="s">
        <v>3406</v>
      </c>
      <c r="I534" s="1" t="s">
        <v>2615</v>
      </c>
      <c r="J534" s="1" t="s">
        <v>19</v>
      </c>
      <c r="K534" s="1" t="s">
        <v>2616</v>
      </c>
      <c r="L534" s="2" t="s">
        <v>1856</v>
      </c>
      <c r="M534" s="2" t="s">
        <v>1817</v>
      </c>
      <c r="N534" s="2" t="s">
        <v>1818</v>
      </c>
      <c r="O534" s="1" t="s">
        <v>21</v>
      </c>
      <c r="P534" s="1" t="s">
        <v>22</v>
      </c>
      <c r="Q534" s="1" t="s">
        <v>23</v>
      </c>
      <c r="R534" s="1" t="s">
        <v>2827</v>
      </c>
      <c r="S534" s="1" t="s">
        <v>36</v>
      </c>
      <c r="T534" s="1" t="s">
        <v>2828</v>
      </c>
      <c r="U534" s="1" t="s">
        <v>24</v>
      </c>
      <c r="V534" s="1" t="s">
        <v>37</v>
      </c>
      <c r="W534" s="1" t="s">
        <v>2728</v>
      </c>
      <c r="X534" s="1" t="s">
        <v>3632</v>
      </c>
      <c r="Y534" s="1" t="s">
        <v>3699</v>
      </c>
      <c r="Z534" s="1"/>
    </row>
    <row r="535" spans="1:26" ht="15" customHeight="1" x14ac:dyDescent="0.25">
      <c r="A535" s="1" t="s">
        <v>2617</v>
      </c>
      <c r="B535" s="1" t="s">
        <v>1822</v>
      </c>
      <c r="C535" s="1" t="s">
        <v>2797</v>
      </c>
      <c r="D535" s="1" t="s">
        <v>2798</v>
      </c>
      <c r="E535" s="1" t="s">
        <v>2725</v>
      </c>
      <c r="F535" s="1" t="s">
        <v>42</v>
      </c>
      <c r="G535" s="1" t="s">
        <v>2618</v>
      </c>
      <c r="H535" s="1" t="s">
        <v>3406</v>
      </c>
      <c r="I535" s="1" t="s">
        <v>2619</v>
      </c>
      <c r="J535" s="1" t="s">
        <v>19</v>
      </c>
      <c r="K535" s="1" t="s">
        <v>2620</v>
      </c>
      <c r="L535" s="2" t="s">
        <v>1856</v>
      </c>
      <c r="M535" s="2" t="s">
        <v>1817</v>
      </c>
      <c r="N535" s="2" t="s">
        <v>1818</v>
      </c>
      <c r="O535" s="1" t="s">
        <v>21</v>
      </c>
      <c r="P535" s="1" t="s">
        <v>22</v>
      </c>
      <c r="Q535" s="1" t="s">
        <v>23</v>
      </c>
      <c r="R535" s="1" t="s">
        <v>2829</v>
      </c>
      <c r="S535" s="1" t="s">
        <v>36</v>
      </c>
      <c r="T535" s="1" t="s">
        <v>2830</v>
      </c>
      <c r="U535" s="1" t="s">
        <v>24</v>
      </c>
      <c r="V535" s="1" t="s">
        <v>37</v>
      </c>
      <c r="W535" s="1" t="s">
        <v>2728</v>
      </c>
      <c r="X535" s="1" t="s">
        <v>3632</v>
      </c>
      <c r="Y535" s="1" t="s">
        <v>3623</v>
      </c>
      <c r="Z535" s="1"/>
    </row>
    <row r="536" spans="1:26" ht="15" customHeight="1" x14ac:dyDescent="0.25">
      <c r="A536" s="3" t="s">
        <v>3157</v>
      </c>
      <c r="B536" s="3" t="s">
        <v>1822</v>
      </c>
      <c r="C536" s="5" t="s">
        <v>3606</v>
      </c>
      <c r="D536" s="5" t="s">
        <v>3607</v>
      </c>
      <c r="E536" s="3" t="s">
        <v>3198</v>
      </c>
      <c r="F536" s="3" t="s">
        <v>42</v>
      </c>
      <c r="G536" s="3" t="s">
        <v>3364</v>
      </c>
      <c r="H536" s="1" t="s">
        <v>3407</v>
      </c>
      <c r="I536" s="3" t="s">
        <v>3495</v>
      </c>
      <c r="J536" s="3" t="s">
        <v>19</v>
      </c>
      <c r="K536" s="3" t="s">
        <v>3496</v>
      </c>
      <c r="L536" s="6" t="s">
        <v>3863</v>
      </c>
      <c r="M536" s="6" t="s">
        <v>3864</v>
      </c>
      <c r="N536" s="6" t="s">
        <v>3497</v>
      </c>
      <c r="O536" s="3" t="s">
        <v>21</v>
      </c>
      <c r="P536" s="3" t="s">
        <v>22</v>
      </c>
      <c r="Q536" s="3" t="s">
        <v>23</v>
      </c>
      <c r="R536" s="1" t="s">
        <v>3767</v>
      </c>
      <c r="S536" s="1" t="s">
        <v>36</v>
      </c>
      <c r="T536" s="1" t="s">
        <v>3768</v>
      </c>
      <c r="U536" s="1" t="s">
        <v>24</v>
      </c>
      <c r="V536" s="1" t="s">
        <v>37</v>
      </c>
      <c r="W536" s="1" t="s">
        <v>38</v>
      </c>
      <c r="X536" s="1" t="s">
        <v>3632</v>
      </c>
      <c r="Y536" s="1" t="s">
        <v>3669</v>
      </c>
      <c r="Z536" s="1" t="s">
        <v>3633</v>
      </c>
    </row>
    <row r="537" spans="1:26" ht="15" customHeight="1" x14ac:dyDescent="0.25">
      <c r="A537" s="3" t="s">
        <v>3158</v>
      </c>
      <c r="B537" s="3" t="s">
        <v>1822</v>
      </c>
      <c r="C537" s="3" t="s">
        <v>3236</v>
      </c>
      <c r="D537" s="3" t="s">
        <v>3237</v>
      </c>
      <c r="E537" s="3" t="s">
        <v>3198</v>
      </c>
      <c r="F537" s="3" t="s">
        <v>42</v>
      </c>
      <c r="G537" s="3" t="s">
        <v>1935</v>
      </c>
      <c r="H537" s="1" t="s">
        <v>3406</v>
      </c>
      <c r="I537" s="3" t="s">
        <v>1936</v>
      </c>
      <c r="J537" s="3" t="s">
        <v>19</v>
      </c>
      <c r="K537" s="3" t="s">
        <v>3498</v>
      </c>
      <c r="L537" s="6" t="s">
        <v>1923</v>
      </c>
      <c r="M537" s="6" t="s">
        <v>3864</v>
      </c>
      <c r="N537" s="6" t="s">
        <v>1924</v>
      </c>
      <c r="O537" s="3" t="s">
        <v>21</v>
      </c>
      <c r="P537" s="3" t="s">
        <v>22</v>
      </c>
      <c r="Q537" s="3" t="s">
        <v>23</v>
      </c>
      <c r="R537" s="1" t="s">
        <v>1984</v>
      </c>
      <c r="S537" s="1" t="s">
        <v>36</v>
      </c>
      <c r="T537" s="1" t="s">
        <v>3769</v>
      </c>
      <c r="U537" s="1" t="s">
        <v>24</v>
      </c>
      <c r="V537" s="1" t="s">
        <v>37</v>
      </c>
      <c r="W537" s="1" t="s">
        <v>38</v>
      </c>
      <c r="X537" s="1" t="s">
        <v>3632</v>
      </c>
      <c r="Y537" s="1" t="s">
        <v>3623</v>
      </c>
      <c r="Z537" s="1"/>
    </row>
    <row r="538" spans="1:26" ht="15" customHeight="1" x14ac:dyDescent="0.25">
      <c r="A538" s="3" t="s">
        <v>3159</v>
      </c>
      <c r="B538" s="3" t="s">
        <v>1822</v>
      </c>
      <c r="C538" s="3" t="s">
        <v>3236</v>
      </c>
      <c r="D538" s="3" t="s">
        <v>3237</v>
      </c>
      <c r="E538" s="3" t="s">
        <v>3198</v>
      </c>
      <c r="F538" s="3" t="s">
        <v>42</v>
      </c>
      <c r="G538" s="3" t="s">
        <v>3365</v>
      </c>
      <c r="H538" s="1" t="s">
        <v>3406</v>
      </c>
      <c r="I538" s="3" t="s">
        <v>2294</v>
      </c>
      <c r="J538" s="3" t="s">
        <v>19</v>
      </c>
      <c r="K538" s="3" t="s">
        <v>3499</v>
      </c>
      <c r="L538" s="6" t="s">
        <v>3865</v>
      </c>
      <c r="M538" s="6" t="s">
        <v>3864</v>
      </c>
      <c r="N538" s="6" t="s">
        <v>2397</v>
      </c>
      <c r="O538" s="3" t="s">
        <v>21</v>
      </c>
      <c r="P538" s="3" t="s">
        <v>22</v>
      </c>
      <c r="Q538" s="3" t="s">
        <v>23</v>
      </c>
      <c r="R538" s="1" t="s">
        <v>3577</v>
      </c>
      <c r="S538" s="1" t="s">
        <v>36</v>
      </c>
      <c r="T538" s="1" t="s">
        <v>3770</v>
      </c>
      <c r="U538" s="1" t="s">
        <v>24</v>
      </c>
      <c r="V538" s="1" t="s">
        <v>37</v>
      </c>
      <c r="W538" s="1" t="s">
        <v>38</v>
      </c>
      <c r="X538" s="1" t="s">
        <v>3632</v>
      </c>
      <c r="Y538" s="1" t="s">
        <v>3648</v>
      </c>
      <c r="Z538" s="1"/>
    </row>
    <row r="539" spans="1:26" ht="15" customHeight="1" x14ac:dyDescent="0.25">
      <c r="A539" s="3" t="s">
        <v>3160</v>
      </c>
      <c r="B539" s="3" t="s">
        <v>1822</v>
      </c>
      <c r="C539" s="3" t="s">
        <v>3236</v>
      </c>
      <c r="D539" s="3" t="s">
        <v>3237</v>
      </c>
      <c r="E539" s="3" t="s">
        <v>3198</v>
      </c>
      <c r="F539" s="3" t="s">
        <v>42</v>
      </c>
      <c r="G539" s="3" t="s">
        <v>3366</v>
      </c>
      <c r="H539" s="1" t="s">
        <v>3406</v>
      </c>
      <c r="I539" s="3" t="s">
        <v>3500</v>
      </c>
      <c r="J539" s="3" t="s">
        <v>19</v>
      </c>
      <c r="K539" s="3" t="s">
        <v>3501</v>
      </c>
      <c r="L539" s="6" t="s">
        <v>3866</v>
      </c>
      <c r="M539" s="6" t="s">
        <v>3864</v>
      </c>
      <c r="N539" s="6" t="s">
        <v>3502</v>
      </c>
      <c r="O539" s="3" t="s">
        <v>21</v>
      </c>
      <c r="P539" s="3" t="s">
        <v>22</v>
      </c>
      <c r="Q539" s="3" t="s">
        <v>23</v>
      </c>
      <c r="R539" s="1" t="s">
        <v>3771</v>
      </c>
      <c r="S539" s="1" t="s">
        <v>36</v>
      </c>
      <c r="T539" s="1" t="s">
        <v>3772</v>
      </c>
      <c r="U539" s="1" t="s">
        <v>24</v>
      </c>
      <c r="V539" s="1" t="s">
        <v>37</v>
      </c>
      <c r="W539" s="1" t="s">
        <v>38</v>
      </c>
      <c r="X539" s="1" t="s">
        <v>3632</v>
      </c>
      <c r="Y539" s="1" t="s">
        <v>3648</v>
      </c>
      <c r="Z539" s="1"/>
    </row>
    <row r="540" spans="1:26" ht="15" customHeight="1" x14ac:dyDescent="0.25">
      <c r="A540" s="1" t="s">
        <v>2204</v>
      </c>
      <c r="B540" s="1" t="s">
        <v>2210</v>
      </c>
      <c r="C540" s="1" t="s">
        <v>2211</v>
      </c>
      <c r="D540" s="1" t="s">
        <v>2212</v>
      </c>
      <c r="E540" s="1" t="s">
        <v>25</v>
      </c>
      <c r="F540" s="1" t="s">
        <v>42</v>
      </c>
      <c r="G540" s="1" t="s">
        <v>2205</v>
      </c>
      <c r="H540" s="1" t="s">
        <v>3407</v>
      </c>
      <c r="I540" s="1" t="s">
        <v>2206</v>
      </c>
      <c r="J540" s="1" t="s">
        <v>19</v>
      </c>
      <c r="K540" s="1" t="s">
        <v>2207</v>
      </c>
      <c r="L540" s="2" t="s">
        <v>1856</v>
      </c>
      <c r="M540" s="2" t="s">
        <v>725</v>
      </c>
      <c r="N540" s="2" t="s">
        <v>1818</v>
      </c>
      <c r="O540" s="1" t="s">
        <v>21</v>
      </c>
      <c r="P540" s="1" t="s">
        <v>22</v>
      </c>
      <c r="Q540" s="1" t="s">
        <v>23</v>
      </c>
      <c r="R540" s="1" t="s">
        <v>2208</v>
      </c>
      <c r="S540" s="1" t="s">
        <v>36</v>
      </c>
      <c r="T540" s="1" t="s">
        <v>2209</v>
      </c>
      <c r="U540" s="1"/>
      <c r="V540" s="1" t="s">
        <v>37</v>
      </c>
      <c r="W540" s="1" t="s">
        <v>278</v>
      </c>
      <c r="X540" s="1" t="s">
        <v>3632</v>
      </c>
      <c r="Y540" s="1" t="s">
        <v>3669</v>
      </c>
      <c r="Z540" s="4" t="s">
        <v>3893</v>
      </c>
    </row>
    <row r="541" spans="1:26" ht="15" customHeight="1" x14ac:dyDescent="0.25">
      <c r="A541" s="1" t="s">
        <v>2213</v>
      </c>
      <c r="B541" s="1" t="s">
        <v>2210</v>
      </c>
      <c r="C541" s="1" t="s">
        <v>2221</v>
      </c>
      <c r="D541" s="1" t="s">
        <v>2222</v>
      </c>
      <c r="E541" s="1" t="s">
        <v>25</v>
      </c>
      <c r="F541" s="1" t="s">
        <v>42</v>
      </c>
      <c r="G541" s="1" t="s">
        <v>2214</v>
      </c>
      <c r="H541" s="1" t="s">
        <v>3407</v>
      </c>
      <c r="I541" s="1" t="s">
        <v>2215</v>
      </c>
      <c r="J541" s="1" t="s">
        <v>19</v>
      </c>
      <c r="K541" s="1" t="s">
        <v>2216</v>
      </c>
      <c r="L541" s="2" t="s">
        <v>2217</v>
      </c>
      <c r="M541" s="2" t="s">
        <v>725</v>
      </c>
      <c r="N541" s="2" t="s">
        <v>2218</v>
      </c>
      <c r="O541" s="1" t="s">
        <v>21</v>
      </c>
      <c r="P541" s="1" t="s">
        <v>22</v>
      </c>
      <c r="Q541" s="1" t="s">
        <v>23</v>
      </c>
      <c r="R541" s="1" t="s">
        <v>2219</v>
      </c>
      <c r="S541" s="1" t="s">
        <v>36</v>
      </c>
      <c r="T541" s="1" t="s">
        <v>2220</v>
      </c>
      <c r="U541" s="1"/>
      <c r="V541" s="1" t="s">
        <v>37</v>
      </c>
      <c r="W541" s="1" t="s">
        <v>278</v>
      </c>
      <c r="X541" s="1" t="s">
        <v>3632</v>
      </c>
      <c r="Y541" s="1" t="s">
        <v>3623</v>
      </c>
      <c r="Z541" s="1"/>
    </row>
    <row r="542" spans="1:26" ht="15" customHeight="1" x14ac:dyDescent="0.25">
      <c r="A542" s="1" t="s">
        <v>2223</v>
      </c>
      <c r="B542" s="1" t="s">
        <v>2210</v>
      </c>
      <c r="C542" t="s">
        <v>2497</v>
      </c>
      <c r="D542" t="s">
        <v>2498</v>
      </c>
      <c r="E542" s="1" t="s">
        <v>25</v>
      </c>
      <c r="F542" s="1" t="s">
        <v>42</v>
      </c>
      <c r="G542" s="1" t="s">
        <v>2224</v>
      </c>
      <c r="H542" s="1" t="s">
        <v>3407</v>
      </c>
      <c r="I542" s="1" t="s">
        <v>2225</v>
      </c>
      <c r="J542" s="1" t="s">
        <v>19</v>
      </c>
      <c r="K542" s="1" t="s">
        <v>2226</v>
      </c>
      <c r="L542" s="2" t="s">
        <v>1856</v>
      </c>
      <c r="M542" s="2" t="s">
        <v>725</v>
      </c>
      <c r="N542" s="2" t="s">
        <v>1818</v>
      </c>
      <c r="O542" s="1" t="s">
        <v>21</v>
      </c>
      <c r="P542" s="1" t="s">
        <v>22</v>
      </c>
      <c r="Q542" s="1" t="s">
        <v>23</v>
      </c>
      <c r="R542" s="1" t="s">
        <v>2227</v>
      </c>
      <c r="S542" s="1" t="s">
        <v>36</v>
      </c>
      <c r="T542" s="1" t="s">
        <v>2228</v>
      </c>
      <c r="U542" s="1"/>
      <c r="V542" s="1" t="s">
        <v>37</v>
      </c>
      <c r="W542" s="1" t="s">
        <v>278</v>
      </c>
      <c r="X542" s="1" t="s">
        <v>3632</v>
      </c>
      <c r="Y542" s="1" t="s">
        <v>3669</v>
      </c>
      <c r="Z542" s="4" t="s">
        <v>3893</v>
      </c>
    </row>
    <row r="543" spans="1:26" ht="15" customHeight="1" x14ac:dyDescent="0.25">
      <c r="A543" s="1" t="s">
        <v>2233</v>
      </c>
      <c r="B543" s="1" t="s">
        <v>2210</v>
      </c>
      <c r="C543" s="1" t="s">
        <v>2229</v>
      </c>
      <c r="D543" s="1" t="s">
        <v>2230</v>
      </c>
      <c r="E543" s="1" t="s">
        <v>25</v>
      </c>
      <c r="F543" s="1" t="s">
        <v>42</v>
      </c>
      <c r="G543" s="1" t="s">
        <v>2234</v>
      </c>
      <c r="H543" s="1" t="s">
        <v>3407</v>
      </c>
      <c r="I543" s="1" t="s">
        <v>2235</v>
      </c>
      <c r="J543" s="1" t="s">
        <v>19</v>
      </c>
      <c r="K543" s="1" t="s">
        <v>2236</v>
      </c>
      <c r="L543" s="2" t="s">
        <v>1856</v>
      </c>
      <c r="M543" s="2" t="s">
        <v>725</v>
      </c>
      <c r="N543" s="2" t="s">
        <v>1818</v>
      </c>
      <c r="O543" s="1" t="s">
        <v>21</v>
      </c>
      <c r="P543" s="1" t="s">
        <v>22</v>
      </c>
      <c r="Q543" s="1" t="s">
        <v>23</v>
      </c>
      <c r="R543" s="1" t="s">
        <v>2208</v>
      </c>
      <c r="S543" s="1" t="s">
        <v>36</v>
      </c>
      <c r="T543" s="1" t="s">
        <v>2237</v>
      </c>
      <c r="U543" s="1"/>
      <c r="V543" s="1" t="s">
        <v>37</v>
      </c>
      <c r="W543" s="1" t="s">
        <v>278</v>
      </c>
      <c r="X543" s="1" t="s">
        <v>3632</v>
      </c>
      <c r="Y543" s="1" t="s">
        <v>3669</v>
      </c>
      <c r="Z543" s="4" t="s">
        <v>3893</v>
      </c>
    </row>
    <row r="544" spans="1:26" ht="15" customHeight="1" x14ac:dyDescent="0.25">
      <c r="A544" s="1" t="s">
        <v>2238</v>
      </c>
      <c r="B544" s="1" t="s">
        <v>2210</v>
      </c>
      <c r="C544" s="8" t="s">
        <v>2495</v>
      </c>
      <c r="D544" s="8" t="s">
        <v>2496</v>
      </c>
      <c r="E544" s="1" t="s">
        <v>25</v>
      </c>
      <c r="F544" s="1" t="s">
        <v>42</v>
      </c>
      <c r="G544" s="1" t="s">
        <v>2239</v>
      </c>
      <c r="H544" s="1" t="s">
        <v>3407</v>
      </c>
      <c r="I544" s="1" t="s">
        <v>2240</v>
      </c>
      <c r="J544" s="1" t="s">
        <v>19</v>
      </c>
      <c r="K544" s="1" t="s">
        <v>2241</v>
      </c>
      <c r="L544" s="2" t="s">
        <v>2242</v>
      </c>
      <c r="M544" s="2" t="s">
        <v>725</v>
      </c>
      <c r="N544" s="2" t="s">
        <v>2218</v>
      </c>
      <c r="O544" s="1" t="s">
        <v>21</v>
      </c>
      <c r="P544" s="1" t="s">
        <v>22</v>
      </c>
      <c r="Q544" s="1" t="s">
        <v>23</v>
      </c>
      <c r="R544" s="1" t="s">
        <v>2243</v>
      </c>
      <c r="S544" s="1" t="s">
        <v>36</v>
      </c>
      <c r="T544" s="1" t="s">
        <v>2244</v>
      </c>
      <c r="U544" s="1"/>
      <c r="V544" s="1" t="s">
        <v>37</v>
      </c>
      <c r="W544" s="1" t="s">
        <v>278</v>
      </c>
      <c r="X544" s="1" t="s">
        <v>3632</v>
      </c>
      <c r="Y544" s="1" t="s">
        <v>3623</v>
      </c>
      <c r="Z544" s="1"/>
    </row>
    <row r="545" spans="1:26" ht="15" customHeight="1" x14ac:dyDescent="0.25">
      <c r="A545" s="1" t="s">
        <v>2685</v>
      </c>
      <c r="B545" s="1" t="s">
        <v>2210</v>
      </c>
      <c r="C545" s="8" t="s">
        <v>2905</v>
      </c>
      <c r="D545" s="8" t="s">
        <v>2906</v>
      </c>
      <c r="E545" s="1" t="s">
        <v>2725</v>
      </c>
      <c r="F545" s="1" t="s">
        <v>42</v>
      </c>
      <c r="G545" s="1" t="s">
        <v>2239</v>
      </c>
      <c r="H545" s="1" t="s">
        <v>3407</v>
      </c>
      <c r="I545" s="1" t="s">
        <v>2240</v>
      </c>
      <c r="J545" s="1" t="s">
        <v>19</v>
      </c>
      <c r="K545" s="1" t="s">
        <v>2241</v>
      </c>
      <c r="L545" s="2" t="s">
        <v>2242</v>
      </c>
      <c r="M545" s="2" t="s">
        <v>725</v>
      </c>
      <c r="N545" s="2" t="s">
        <v>2218</v>
      </c>
      <c r="O545" s="1" t="s">
        <v>21</v>
      </c>
      <c r="P545" s="1" t="s">
        <v>22</v>
      </c>
      <c r="Q545" s="1" t="s">
        <v>23</v>
      </c>
      <c r="R545" s="1" t="s">
        <v>2878</v>
      </c>
      <c r="S545" s="1" t="s">
        <v>36</v>
      </c>
      <c r="T545" s="1" t="s">
        <v>2879</v>
      </c>
      <c r="U545" s="1" t="s">
        <v>24</v>
      </c>
      <c r="V545" s="1" t="s">
        <v>37</v>
      </c>
      <c r="W545" s="1" t="s">
        <v>2728</v>
      </c>
      <c r="X545" s="1" t="s">
        <v>3632</v>
      </c>
      <c r="Y545" s="1" t="s">
        <v>3628</v>
      </c>
      <c r="Z545" s="1"/>
    </row>
    <row r="546" spans="1:26" ht="15" customHeight="1" x14ac:dyDescent="0.25">
      <c r="A546" s="1" t="s">
        <v>2249</v>
      </c>
      <c r="B546" s="1" t="s">
        <v>2210</v>
      </c>
      <c r="C546" t="s">
        <v>2493</v>
      </c>
      <c r="D546" t="s">
        <v>2494</v>
      </c>
      <c r="E546" s="1" t="s">
        <v>25</v>
      </c>
      <c r="F546" s="1" t="s">
        <v>42</v>
      </c>
      <c r="G546" s="1" t="s">
        <v>2250</v>
      </c>
      <c r="H546" s="1" t="s">
        <v>3406</v>
      </c>
      <c r="I546" s="1" t="s">
        <v>2251</v>
      </c>
      <c r="J546" s="1" t="s">
        <v>19</v>
      </c>
      <c r="K546" s="1" t="s">
        <v>2252</v>
      </c>
      <c r="L546" s="2" t="s">
        <v>1856</v>
      </c>
      <c r="M546" s="2" t="s">
        <v>725</v>
      </c>
      <c r="N546" s="2" t="s">
        <v>1818</v>
      </c>
      <c r="O546" s="1" t="s">
        <v>21</v>
      </c>
      <c r="P546" s="1" t="s">
        <v>22</v>
      </c>
      <c r="Q546" s="1" t="s">
        <v>23</v>
      </c>
      <c r="R546" s="1" t="s">
        <v>2253</v>
      </c>
      <c r="S546" s="1" t="s">
        <v>36</v>
      </c>
      <c r="T546" s="1" t="s">
        <v>2254</v>
      </c>
      <c r="U546" s="1"/>
      <c r="V546" s="1" t="s">
        <v>37</v>
      </c>
      <c r="W546" s="1" t="s">
        <v>278</v>
      </c>
      <c r="X546" s="1" t="s">
        <v>3632</v>
      </c>
      <c r="Y546" s="1" t="s">
        <v>3648</v>
      </c>
      <c r="Z546" s="1"/>
    </row>
    <row r="547" spans="1:26" ht="15" customHeight="1" x14ac:dyDescent="0.25">
      <c r="A547" s="1" t="s">
        <v>2255</v>
      </c>
      <c r="B547" s="1" t="s">
        <v>2210</v>
      </c>
      <c r="C547" s="1" t="s">
        <v>2247</v>
      </c>
      <c r="D547" s="1" t="s">
        <v>2248</v>
      </c>
      <c r="E547" s="1" t="s">
        <v>25</v>
      </c>
      <c r="F547" s="1" t="s">
        <v>42</v>
      </c>
      <c r="G547" s="1" t="s">
        <v>2256</v>
      </c>
      <c r="H547" s="1" t="s">
        <v>3406</v>
      </c>
      <c r="I547" s="1" t="s">
        <v>2257</v>
      </c>
      <c r="J547" s="1" t="s">
        <v>19</v>
      </c>
      <c r="K547" s="1" t="s">
        <v>2258</v>
      </c>
      <c r="L547" s="2" t="s">
        <v>2242</v>
      </c>
      <c r="M547" s="2" t="s">
        <v>725</v>
      </c>
      <c r="N547" s="2" t="s">
        <v>2218</v>
      </c>
      <c r="O547" s="1" t="s">
        <v>21</v>
      </c>
      <c r="P547" s="1" t="s">
        <v>22</v>
      </c>
      <c r="Q547" s="1" t="s">
        <v>23</v>
      </c>
      <c r="R547" s="1" t="s">
        <v>2259</v>
      </c>
      <c r="S547" s="1" t="s">
        <v>36</v>
      </c>
      <c r="T547" s="1" t="s">
        <v>2260</v>
      </c>
      <c r="U547" s="1"/>
      <c r="V547" s="1" t="s">
        <v>37</v>
      </c>
      <c r="W547" s="1" t="s">
        <v>278</v>
      </c>
      <c r="X547" s="1" t="s">
        <v>3632</v>
      </c>
      <c r="Y547" s="1" t="s">
        <v>3623</v>
      </c>
      <c r="Z547" s="1"/>
    </row>
    <row r="548" spans="1:26" ht="15" customHeight="1" x14ac:dyDescent="0.25">
      <c r="A548" s="1" t="s">
        <v>2261</v>
      </c>
      <c r="B548" s="1" t="s">
        <v>2210</v>
      </c>
      <c r="C548" s="1" t="s">
        <v>2247</v>
      </c>
      <c r="D548" s="1" t="s">
        <v>2248</v>
      </c>
      <c r="E548" s="1" t="s">
        <v>25</v>
      </c>
      <c r="F548" s="1" t="s">
        <v>42</v>
      </c>
      <c r="G548" s="1" t="s">
        <v>2262</v>
      </c>
      <c r="H548" s="1" t="s">
        <v>3406</v>
      </c>
      <c r="I548" s="1" t="s">
        <v>2263</v>
      </c>
      <c r="J548" s="1" t="s">
        <v>19</v>
      </c>
      <c r="K548" s="1" t="s">
        <v>2264</v>
      </c>
      <c r="L548" s="2" t="s">
        <v>2242</v>
      </c>
      <c r="M548" s="2" t="s">
        <v>725</v>
      </c>
      <c r="N548" s="2" t="s">
        <v>2218</v>
      </c>
      <c r="O548" s="1" t="s">
        <v>21</v>
      </c>
      <c r="P548" s="1" t="s">
        <v>22</v>
      </c>
      <c r="Q548" s="1" t="s">
        <v>23</v>
      </c>
      <c r="R548" s="1" t="s">
        <v>2265</v>
      </c>
      <c r="S548" s="1" t="s">
        <v>36</v>
      </c>
      <c r="T548" s="1" t="s">
        <v>2266</v>
      </c>
      <c r="U548" s="1"/>
      <c r="V548" s="1" t="s">
        <v>37</v>
      </c>
      <c r="W548" s="1" t="s">
        <v>278</v>
      </c>
      <c r="X548" s="1" t="s">
        <v>3632</v>
      </c>
      <c r="Y548" s="1" t="s">
        <v>3623</v>
      </c>
      <c r="Z548" s="1"/>
    </row>
    <row r="549" spans="1:26" ht="15" customHeight="1" x14ac:dyDescent="0.25">
      <c r="A549" s="1" t="s">
        <v>2267</v>
      </c>
      <c r="B549" s="1" t="s">
        <v>2210</v>
      </c>
      <c r="C549" s="1" t="s">
        <v>2247</v>
      </c>
      <c r="D549" s="1" t="s">
        <v>2248</v>
      </c>
      <c r="E549" s="1" t="s">
        <v>25</v>
      </c>
      <c r="F549" s="1" t="s">
        <v>42</v>
      </c>
      <c r="G549" s="1" t="s">
        <v>2268</v>
      </c>
      <c r="H549" s="1" t="s">
        <v>3406</v>
      </c>
      <c r="I549" s="1" t="s">
        <v>2269</v>
      </c>
      <c r="J549" s="1" t="s">
        <v>19</v>
      </c>
      <c r="K549" s="1" t="s">
        <v>2270</v>
      </c>
      <c r="L549" s="2" t="s">
        <v>2242</v>
      </c>
      <c r="M549" s="2" t="s">
        <v>725</v>
      </c>
      <c r="N549" s="2" t="s">
        <v>2218</v>
      </c>
      <c r="O549" s="1" t="s">
        <v>21</v>
      </c>
      <c r="P549" s="1" t="s">
        <v>22</v>
      </c>
      <c r="Q549" s="1" t="s">
        <v>23</v>
      </c>
      <c r="R549" s="1" t="s">
        <v>2271</v>
      </c>
      <c r="S549" s="1" t="s">
        <v>36</v>
      </c>
      <c r="T549" s="1" t="s">
        <v>2272</v>
      </c>
      <c r="U549" s="1"/>
      <c r="V549" s="1" t="s">
        <v>37</v>
      </c>
      <c r="W549" s="1" t="s">
        <v>278</v>
      </c>
      <c r="X549" s="1" t="s">
        <v>3632</v>
      </c>
      <c r="Y549" s="1" t="s">
        <v>3623</v>
      </c>
      <c r="Z549" s="1"/>
    </row>
    <row r="550" spans="1:26" ht="15" customHeight="1" x14ac:dyDescent="0.25">
      <c r="A550" s="1" t="s">
        <v>2273</v>
      </c>
      <c r="B550" s="1" t="s">
        <v>2210</v>
      </c>
      <c r="C550" s="1" t="s">
        <v>2247</v>
      </c>
      <c r="D550" s="1" t="s">
        <v>2248</v>
      </c>
      <c r="E550" s="1" t="s">
        <v>25</v>
      </c>
      <c r="F550" s="1" t="s">
        <v>42</v>
      </c>
      <c r="G550" s="1" t="s">
        <v>2274</v>
      </c>
      <c r="H550" s="1" t="s">
        <v>3406</v>
      </c>
      <c r="I550" s="1" t="s">
        <v>2275</v>
      </c>
      <c r="J550" s="1" t="s">
        <v>19</v>
      </c>
      <c r="K550" s="1" t="s">
        <v>2276</v>
      </c>
      <c r="L550" s="2" t="s">
        <v>2242</v>
      </c>
      <c r="M550" s="2" t="s">
        <v>725</v>
      </c>
      <c r="N550" s="2" t="s">
        <v>2218</v>
      </c>
      <c r="O550" s="1" t="s">
        <v>21</v>
      </c>
      <c r="P550" s="1" t="s">
        <v>22</v>
      </c>
      <c r="Q550" s="1" t="s">
        <v>23</v>
      </c>
      <c r="R550" s="1" t="s">
        <v>2277</v>
      </c>
      <c r="S550" s="1" t="s">
        <v>36</v>
      </c>
      <c r="T550" s="1" t="s">
        <v>2278</v>
      </c>
      <c r="U550" s="1"/>
      <c r="V550" s="1" t="s">
        <v>37</v>
      </c>
      <c r="W550" s="1" t="s">
        <v>278</v>
      </c>
      <c r="X550" s="1" t="s">
        <v>3632</v>
      </c>
      <c r="Y550" s="1" t="s">
        <v>3623</v>
      </c>
      <c r="Z550" s="1"/>
    </row>
    <row r="551" spans="1:26" ht="15" customHeight="1" x14ac:dyDescent="0.25">
      <c r="A551" s="1" t="s">
        <v>2279</v>
      </c>
      <c r="B551" s="1" t="s">
        <v>2210</v>
      </c>
      <c r="C551" s="1" t="s">
        <v>2229</v>
      </c>
      <c r="D551" s="1" t="s">
        <v>2230</v>
      </c>
      <c r="E551" s="1" t="s">
        <v>25</v>
      </c>
      <c r="F551" s="1" t="s">
        <v>42</v>
      </c>
      <c r="G551" s="1" t="s">
        <v>2280</v>
      </c>
      <c r="H551" s="1" t="s">
        <v>3406</v>
      </c>
      <c r="I551" s="1" t="s">
        <v>2281</v>
      </c>
      <c r="J551" s="1" t="s">
        <v>19</v>
      </c>
      <c r="K551" s="1" t="s">
        <v>2216</v>
      </c>
      <c r="L551" s="2" t="s">
        <v>2282</v>
      </c>
      <c r="M551" s="2" t="s">
        <v>725</v>
      </c>
      <c r="N551" s="2" t="s">
        <v>2283</v>
      </c>
      <c r="O551" s="1" t="s">
        <v>21</v>
      </c>
      <c r="P551" s="1" t="s">
        <v>22</v>
      </c>
      <c r="Q551" s="1" t="s">
        <v>23</v>
      </c>
      <c r="R551" s="1" t="s">
        <v>2284</v>
      </c>
      <c r="S551" s="1" t="s">
        <v>36</v>
      </c>
      <c r="T551" s="1" t="s">
        <v>2285</v>
      </c>
      <c r="U551" s="1"/>
      <c r="V551" s="1" t="s">
        <v>37</v>
      </c>
      <c r="W551" s="1" t="s">
        <v>278</v>
      </c>
      <c r="X551" s="1" t="s">
        <v>3632</v>
      </c>
      <c r="Y551" s="1" t="s">
        <v>3623</v>
      </c>
      <c r="Z551" s="1"/>
    </row>
    <row r="552" spans="1:26" ht="15" customHeight="1" x14ac:dyDescent="0.25">
      <c r="A552" s="1" t="s">
        <v>2286</v>
      </c>
      <c r="B552" s="1" t="s">
        <v>2210</v>
      </c>
      <c r="C552" s="1" t="s">
        <v>2231</v>
      </c>
      <c r="D552" s="1" t="s">
        <v>2232</v>
      </c>
      <c r="E552" s="1" t="s">
        <v>25</v>
      </c>
      <c r="F552" s="1" t="s">
        <v>42</v>
      </c>
      <c r="G552" s="1" t="s">
        <v>2287</v>
      </c>
      <c r="H552" s="1" t="s">
        <v>3406</v>
      </c>
      <c r="I552" s="1" t="s">
        <v>2288</v>
      </c>
      <c r="J552" s="1" t="s">
        <v>19</v>
      </c>
      <c r="K552" s="1" t="s">
        <v>2289</v>
      </c>
      <c r="L552" s="2" t="s">
        <v>1856</v>
      </c>
      <c r="M552" s="2" t="s">
        <v>725</v>
      </c>
      <c r="N552" s="2" t="s">
        <v>1818</v>
      </c>
      <c r="O552" s="1" t="s">
        <v>21</v>
      </c>
      <c r="P552" s="1" t="s">
        <v>22</v>
      </c>
      <c r="Q552" s="1" t="s">
        <v>23</v>
      </c>
      <c r="R552" s="1" t="s">
        <v>2290</v>
      </c>
      <c r="S552" s="1" t="s">
        <v>36</v>
      </c>
      <c r="T552" t="s">
        <v>2291</v>
      </c>
      <c r="U552" s="1"/>
      <c r="V552" s="1" t="s">
        <v>37</v>
      </c>
      <c r="W552" s="1" t="s">
        <v>278</v>
      </c>
      <c r="X552" s="1" t="s">
        <v>3632</v>
      </c>
      <c r="Y552" s="1" t="s">
        <v>3648</v>
      </c>
      <c r="Z552" s="1" t="s">
        <v>3724</v>
      </c>
    </row>
    <row r="553" spans="1:26" ht="15" customHeight="1" x14ac:dyDescent="0.25">
      <c r="A553" s="1" t="s">
        <v>2292</v>
      </c>
      <c r="B553" s="1" t="s">
        <v>2210</v>
      </c>
      <c r="C553" s="1" t="s">
        <v>2231</v>
      </c>
      <c r="D553" s="1" t="s">
        <v>2232</v>
      </c>
      <c r="E553" s="1" t="s">
        <v>25</v>
      </c>
      <c r="F553" s="1" t="s">
        <v>42</v>
      </c>
      <c r="G553" s="1" t="s">
        <v>2293</v>
      </c>
      <c r="H553" s="1" t="s">
        <v>3406</v>
      </c>
      <c r="I553" s="1" t="s">
        <v>2294</v>
      </c>
      <c r="J553" s="1" t="s">
        <v>19</v>
      </c>
      <c r="K553" s="1" t="s">
        <v>2226</v>
      </c>
      <c r="L553" s="2" t="s">
        <v>1856</v>
      </c>
      <c r="M553" s="2" t="s">
        <v>725</v>
      </c>
      <c r="N553" s="2" t="s">
        <v>1818</v>
      </c>
      <c r="O553" s="1" t="s">
        <v>21</v>
      </c>
      <c r="P553" s="1" t="s">
        <v>22</v>
      </c>
      <c r="Q553" s="1" t="s">
        <v>23</v>
      </c>
      <c r="R553" s="1" t="s">
        <v>2295</v>
      </c>
      <c r="S553" s="1" t="s">
        <v>36</v>
      </c>
      <c r="T553" s="1" t="s">
        <v>2296</v>
      </c>
      <c r="U553" s="1"/>
      <c r="V553" s="1" t="s">
        <v>37</v>
      </c>
      <c r="W553" s="1" t="s">
        <v>278</v>
      </c>
      <c r="X553" s="1" t="s">
        <v>3632</v>
      </c>
      <c r="Y553" s="1" t="s">
        <v>3623</v>
      </c>
      <c r="Z553" s="1"/>
    </row>
    <row r="554" spans="1:26" ht="15" customHeight="1" x14ac:dyDescent="0.25">
      <c r="A554" s="1" t="s">
        <v>2297</v>
      </c>
      <c r="B554" s="1" t="s">
        <v>2210</v>
      </c>
      <c r="C554" s="1" t="s">
        <v>2221</v>
      </c>
      <c r="D554" s="1" t="s">
        <v>2222</v>
      </c>
      <c r="E554" s="1" t="s">
        <v>25</v>
      </c>
      <c r="F554" s="1" t="s">
        <v>42</v>
      </c>
      <c r="G554" s="1" t="s">
        <v>2298</v>
      </c>
      <c r="H554" s="1" t="s">
        <v>3406</v>
      </c>
      <c r="I554" s="1" t="s">
        <v>2299</v>
      </c>
      <c r="J554" s="1" t="s">
        <v>19</v>
      </c>
      <c r="K554" s="1" t="s">
        <v>2300</v>
      </c>
      <c r="L554" s="2" t="s">
        <v>1856</v>
      </c>
      <c r="M554" s="2" t="s">
        <v>725</v>
      </c>
      <c r="N554" s="2" t="s">
        <v>1818</v>
      </c>
      <c r="O554" s="1" t="s">
        <v>21</v>
      </c>
      <c r="P554" s="1" t="s">
        <v>22</v>
      </c>
      <c r="Q554" s="1" t="s">
        <v>23</v>
      </c>
      <c r="R554" s="1" t="s">
        <v>2301</v>
      </c>
      <c r="S554" s="1" t="s">
        <v>36</v>
      </c>
      <c r="T554" s="1" t="s">
        <v>2302</v>
      </c>
      <c r="U554" s="1"/>
      <c r="V554" s="1" t="s">
        <v>37</v>
      </c>
      <c r="W554" s="1" t="s">
        <v>278</v>
      </c>
      <c r="X554" s="1" t="s">
        <v>3632</v>
      </c>
      <c r="Y554" s="1" t="s">
        <v>3648</v>
      </c>
      <c r="Z554" s="1" t="s">
        <v>3724</v>
      </c>
    </row>
    <row r="555" spans="1:26" ht="15" customHeight="1" x14ac:dyDescent="0.25">
      <c r="A555" s="1" t="s">
        <v>2303</v>
      </c>
      <c r="B555" s="1" t="s">
        <v>2210</v>
      </c>
      <c r="C555" s="1" t="s">
        <v>2221</v>
      </c>
      <c r="D555" s="1" t="s">
        <v>2222</v>
      </c>
      <c r="E555" s="1" t="s">
        <v>25</v>
      </c>
      <c r="F555" s="1" t="s">
        <v>42</v>
      </c>
      <c r="G555" s="1" t="s">
        <v>2304</v>
      </c>
      <c r="H555" s="1" t="s">
        <v>3406</v>
      </c>
      <c r="I555" s="1" t="s">
        <v>2305</v>
      </c>
      <c r="J555" s="1" t="s">
        <v>19</v>
      </c>
      <c r="K555" s="1" t="s">
        <v>2306</v>
      </c>
      <c r="L555" s="2" t="s">
        <v>1856</v>
      </c>
      <c r="M555" s="2" t="s">
        <v>725</v>
      </c>
      <c r="N555" s="2" t="s">
        <v>1818</v>
      </c>
      <c r="O555" s="1" t="s">
        <v>21</v>
      </c>
      <c r="P555" s="1" t="s">
        <v>22</v>
      </c>
      <c r="Q555" s="1" t="s">
        <v>23</v>
      </c>
      <c r="R555" s="1" t="s">
        <v>2307</v>
      </c>
      <c r="S555" s="1" t="s">
        <v>36</v>
      </c>
      <c r="T555" s="1" t="s">
        <v>2308</v>
      </c>
      <c r="U555" s="1"/>
      <c r="V555" s="1" t="s">
        <v>37</v>
      </c>
      <c r="W555" s="1" t="s">
        <v>278</v>
      </c>
      <c r="X555" s="1" t="s">
        <v>3632</v>
      </c>
      <c r="Y555" s="1" t="s">
        <v>3648</v>
      </c>
      <c r="Z555" s="1"/>
    </row>
    <row r="556" spans="1:26" ht="15" customHeight="1" x14ac:dyDescent="0.25">
      <c r="A556" s="1" t="s">
        <v>2309</v>
      </c>
      <c r="B556" s="1" t="s">
        <v>2210</v>
      </c>
      <c r="C556" s="1" t="s">
        <v>2245</v>
      </c>
      <c r="D556" s="1" t="s">
        <v>2246</v>
      </c>
      <c r="E556" s="1" t="s">
        <v>25</v>
      </c>
      <c r="F556" s="1" t="s">
        <v>42</v>
      </c>
      <c r="G556" s="1" t="s">
        <v>2310</v>
      </c>
      <c r="H556" s="1" t="s">
        <v>3406</v>
      </c>
      <c r="I556" s="1" t="s">
        <v>2311</v>
      </c>
      <c r="J556" s="1" t="s">
        <v>19</v>
      </c>
      <c r="K556" s="1" t="s">
        <v>2312</v>
      </c>
      <c r="L556" s="2" t="s">
        <v>2242</v>
      </c>
      <c r="M556" s="2" t="s">
        <v>725</v>
      </c>
      <c r="N556" s="2" t="s">
        <v>2218</v>
      </c>
      <c r="O556" s="1" t="s">
        <v>21</v>
      </c>
      <c r="P556" s="1" t="s">
        <v>22</v>
      </c>
      <c r="Q556" s="1" t="s">
        <v>23</v>
      </c>
      <c r="R556" s="1" t="s">
        <v>2313</v>
      </c>
      <c r="S556" s="1" t="s">
        <v>36</v>
      </c>
      <c r="T556" s="1" t="s">
        <v>2314</v>
      </c>
      <c r="U556" s="1"/>
      <c r="V556" s="1" t="s">
        <v>37</v>
      </c>
      <c r="W556" s="1" t="s">
        <v>278</v>
      </c>
      <c r="X556" s="1" t="s">
        <v>3632</v>
      </c>
      <c r="Y556" s="1" t="s">
        <v>3623</v>
      </c>
      <c r="Z556" s="1"/>
    </row>
    <row r="557" spans="1:26" ht="15" customHeight="1" x14ac:dyDescent="0.25">
      <c r="A557" s="1" t="s">
        <v>2664</v>
      </c>
      <c r="B557" s="1" t="s">
        <v>2210</v>
      </c>
      <c r="C557" s="1" t="s">
        <v>2863</v>
      </c>
      <c r="D557" s="1" t="s">
        <v>2864</v>
      </c>
      <c r="E557" s="1" t="s">
        <v>2725</v>
      </c>
      <c r="F557" s="1" t="s">
        <v>42</v>
      </c>
      <c r="G557" s="1" t="s">
        <v>2665</v>
      </c>
      <c r="H557" s="1" t="s">
        <v>3407</v>
      </c>
      <c r="I557" s="1" t="s">
        <v>2666</v>
      </c>
      <c r="J557" s="1" t="s">
        <v>19</v>
      </c>
      <c r="K557" s="1" t="s">
        <v>2667</v>
      </c>
      <c r="L557" s="2" t="s">
        <v>2011</v>
      </c>
      <c r="M557" s="2" t="s">
        <v>725</v>
      </c>
      <c r="N557" s="2" t="s">
        <v>2056</v>
      </c>
      <c r="O557" s="1" t="s">
        <v>21</v>
      </c>
      <c r="P557" s="1" t="s">
        <v>22</v>
      </c>
      <c r="Q557" s="1" t="s">
        <v>23</v>
      </c>
      <c r="R557" s="1" t="s">
        <v>2861</v>
      </c>
      <c r="S557" s="1" t="s">
        <v>36</v>
      </c>
      <c r="T557" s="1" t="s">
        <v>2862</v>
      </c>
      <c r="U557" s="1" t="s">
        <v>24</v>
      </c>
      <c r="V557" s="1" t="s">
        <v>37</v>
      </c>
      <c r="W557" s="1" t="s">
        <v>2728</v>
      </c>
      <c r="X557" s="1" t="s">
        <v>3632</v>
      </c>
      <c r="Y557" s="1" t="s">
        <v>3669</v>
      </c>
      <c r="Z557" s="1"/>
    </row>
    <row r="558" spans="1:26" ht="15" customHeight="1" x14ac:dyDescent="0.25">
      <c r="A558" s="1" t="s">
        <v>2668</v>
      </c>
      <c r="B558" s="1" t="s">
        <v>2210</v>
      </c>
      <c r="C558" t="s">
        <v>3318</v>
      </c>
      <c r="D558" t="s">
        <v>3319</v>
      </c>
      <c r="E558" s="1" t="s">
        <v>2725</v>
      </c>
      <c r="F558" s="1" t="s">
        <v>42</v>
      </c>
      <c r="G558" s="1" t="s">
        <v>2669</v>
      </c>
      <c r="H558" s="1" t="s">
        <v>3407</v>
      </c>
      <c r="I558" s="1" t="s">
        <v>2670</v>
      </c>
      <c r="J558" s="1" t="s">
        <v>19</v>
      </c>
      <c r="K558" s="1" t="s">
        <v>2667</v>
      </c>
      <c r="L558" s="2" t="s">
        <v>2011</v>
      </c>
      <c r="M558" s="2" t="s">
        <v>725</v>
      </c>
      <c r="N558" s="2" t="s">
        <v>2056</v>
      </c>
      <c r="O558" s="1" t="s">
        <v>21</v>
      </c>
      <c r="P558" s="1" t="s">
        <v>22</v>
      </c>
      <c r="Q558" s="1" t="s">
        <v>23</v>
      </c>
      <c r="R558" s="1" t="s">
        <v>2865</v>
      </c>
      <c r="S558" s="1" t="s">
        <v>36</v>
      </c>
      <c r="T558" s="1" t="s">
        <v>2862</v>
      </c>
      <c r="U558" s="1" t="s">
        <v>24</v>
      </c>
      <c r="V558" s="1" t="s">
        <v>37</v>
      </c>
      <c r="W558" s="1" t="s">
        <v>2728</v>
      </c>
      <c r="X558" s="1" t="s">
        <v>3632</v>
      </c>
      <c r="Y558" s="1" t="s">
        <v>3669</v>
      </c>
      <c r="Z558" s="1"/>
    </row>
    <row r="559" spans="1:26" ht="15" customHeight="1" x14ac:dyDescent="0.25">
      <c r="A559" s="1" t="s">
        <v>2671</v>
      </c>
      <c r="B559" s="1" t="s">
        <v>2210</v>
      </c>
      <c r="C559" s="1" t="s">
        <v>2866</v>
      </c>
      <c r="D559" s="1" t="s">
        <v>2867</v>
      </c>
      <c r="E559" s="1" t="s">
        <v>2725</v>
      </c>
      <c r="F559" s="1" t="s">
        <v>42</v>
      </c>
      <c r="G559" s="1" t="s">
        <v>2672</v>
      </c>
      <c r="H559" s="1" t="s">
        <v>3407</v>
      </c>
      <c r="I559" s="1" t="s">
        <v>2673</v>
      </c>
      <c r="J559" s="1" t="s">
        <v>19</v>
      </c>
      <c r="K559" s="1" t="s">
        <v>2674</v>
      </c>
      <c r="L559" s="2" t="s">
        <v>1856</v>
      </c>
      <c r="M559" s="2" t="s">
        <v>725</v>
      </c>
      <c r="N559" s="2" t="s">
        <v>1818</v>
      </c>
      <c r="O559" s="1" t="s">
        <v>21</v>
      </c>
      <c r="P559" s="1" t="s">
        <v>22</v>
      </c>
      <c r="Q559" s="1" t="s">
        <v>23</v>
      </c>
      <c r="R559" s="1" t="s">
        <v>1846</v>
      </c>
      <c r="S559" s="1" t="s">
        <v>36</v>
      </c>
      <c r="T559" s="1" t="s">
        <v>2870</v>
      </c>
      <c r="U559" s="1" t="s">
        <v>24</v>
      </c>
      <c r="V559" s="1" t="s">
        <v>37</v>
      </c>
      <c r="W559" s="1" t="s">
        <v>2728</v>
      </c>
      <c r="X559" s="1" t="s">
        <v>3632</v>
      </c>
      <c r="Y559" s="1" t="s">
        <v>3669</v>
      </c>
      <c r="Z559" s="4" t="s">
        <v>3893</v>
      </c>
    </row>
    <row r="560" spans="1:26" ht="15" customHeight="1" x14ac:dyDescent="0.25">
      <c r="A560" s="1" t="s">
        <v>2675</v>
      </c>
      <c r="B560" s="1" t="s">
        <v>2210</v>
      </c>
      <c r="C560" s="1" t="s">
        <v>2868</v>
      </c>
      <c r="D560" s="1" t="s">
        <v>2869</v>
      </c>
      <c r="E560" s="1" t="s">
        <v>2725</v>
      </c>
      <c r="F560" s="1" t="s">
        <v>42</v>
      </c>
      <c r="G560" s="1" t="s">
        <v>2676</v>
      </c>
      <c r="H560" s="1" t="s">
        <v>3407</v>
      </c>
      <c r="I560" s="1" t="s">
        <v>2677</v>
      </c>
      <c r="J560" s="1" t="s">
        <v>19</v>
      </c>
      <c r="K560" s="1" t="s">
        <v>2678</v>
      </c>
      <c r="L560" s="2" t="s">
        <v>1856</v>
      </c>
      <c r="M560" s="2" t="s">
        <v>725</v>
      </c>
      <c r="N560" s="2" t="s">
        <v>1818</v>
      </c>
      <c r="O560" s="1" t="s">
        <v>21</v>
      </c>
      <c r="P560" s="1" t="s">
        <v>22</v>
      </c>
      <c r="Q560" s="1" t="s">
        <v>23</v>
      </c>
      <c r="R560" s="1" t="s">
        <v>1846</v>
      </c>
      <c r="S560" s="1" t="s">
        <v>36</v>
      </c>
      <c r="T560" s="1" t="s">
        <v>2871</v>
      </c>
      <c r="U560" s="1" t="s">
        <v>24</v>
      </c>
      <c r="V560" s="1" t="s">
        <v>37</v>
      </c>
      <c r="W560" s="1" t="s">
        <v>2728</v>
      </c>
      <c r="X560" s="1" t="s">
        <v>3632</v>
      </c>
      <c r="Y560" s="1" t="s">
        <v>3669</v>
      </c>
      <c r="Z560" s="4" t="s">
        <v>3893</v>
      </c>
    </row>
    <row r="561" spans="1:26" ht="15" customHeight="1" x14ac:dyDescent="0.25">
      <c r="A561" s="1" t="s">
        <v>2679</v>
      </c>
      <c r="B561" s="1" t="s">
        <v>2210</v>
      </c>
      <c r="C561" s="1" t="s">
        <v>2874</v>
      </c>
      <c r="D561" s="1" t="s">
        <v>2875</v>
      </c>
      <c r="E561" s="1" t="s">
        <v>2725</v>
      </c>
      <c r="F561" s="1" t="s">
        <v>42</v>
      </c>
      <c r="G561" s="1" t="s">
        <v>2680</v>
      </c>
      <c r="H561" s="1" t="s">
        <v>3407</v>
      </c>
      <c r="I561" s="1" t="s">
        <v>2520</v>
      </c>
      <c r="J561" s="1" t="s">
        <v>19</v>
      </c>
      <c r="K561" s="1" t="s">
        <v>2681</v>
      </c>
      <c r="L561" s="2" t="s">
        <v>2242</v>
      </c>
      <c r="M561" s="2" t="s">
        <v>725</v>
      </c>
      <c r="N561" s="2" t="s">
        <v>2218</v>
      </c>
      <c r="O561" s="1" t="s">
        <v>21</v>
      </c>
      <c r="P561" s="1" t="s">
        <v>22</v>
      </c>
      <c r="Q561" s="1" t="s">
        <v>23</v>
      </c>
      <c r="R561" s="1" t="s">
        <v>2872</v>
      </c>
      <c r="S561" s="1" t="s">
        <v>36</v>
      </c>
      <c r="T561" s="1" t="s">
        <v>2873</v>
      </c>
      <c r="U561" s="1" t="s">
        <v>24</v>
      </c>
      <c r="V561" s="1" t="s">
        <v>37</v>
      </c>
      <c r="W561" s="1" t="s">
        <v>2728</v>
      </c>
      <c r="X561" s="1" t="s">
        <v>3632</v>
      </c>
      <c r="Y561" s="1" t="s">
        <v>3648</v>
      </c>
      <c r="Z561" s="1"/>
    </row>
    <row r="562" spans="1:26" ht="15" customHeight="1" x14ac:dyDescent="0.25">
      <c r="A562" s="1" t="s">
        <v>2682</v>
      </c>
      <c r="B562" s="1" t="s">
        <v>2210</v>
      </c>
      <c r="C562" s="1" t="s">
        <v>2874</v>
      </c>
      <c r="D562" s="1" t="s">
        <v>2875</v>
      </c>
      <c r="E562" s="1" t="s">
        <v>2725</v>
      </c>
      <c r="F562" s="1" t="s">
        <v>42</v>
      </c>
      <c r="G562" s="1" t="s">
        <v>2683</v>
      </c>
      <c r="H562" s="1" t="s">
        <v>3407</v>
      </c>
      <c r="I562" s="1" t="s">
        <v>2516</v>
      </c>
      <c r="J562" s="1" t="s">
        <v>19</v>
      </c>
      <c r="K562" s="1" t="s">
        <v>2684</v>
      </c>
      <c r="L562" s="2" t="s">
        <v>2242</v>
      </c>
      <c r="M562" s="2" t="s">
        <v>725</v>
      </c>
      <c r="N562" s="2" t="s">
        <v>2218</v>
      </c>
      <c r="O562" s="1" t="s">
        <v>21</v>
      </c>
      <c r="P562" s="1" t="s">
        <v>22</v>
      </c>
      <c r="Q562" s="1" t="s">
        <v>23</v>
      </c>
      <c r="R562" s="1" t="s">
        <v>2876</v>
      </c>
      <c r="S562" s="1" t="s">
        <v>36</v>
      </c>
      <c r="T562" s="1" t="s">
        <v>2877</v>
      </c>
      <c r="U562" s="1" t="s">
        <v>24</v>
      </c>
      <c r="V562" s="1" t="s">
        <v>37</v>
      </c>
      <c r="W562" s="1" t="s">
        <v>2728</v>
      </c>
      <c r="X562" s="1" t="s">
        <v>3632</v>
      </c>
      <c r="Y562" s="1" t="s">
        <v>3623</v>
      </c>
      <c r="Z562" s="1"/>
    </row>
    <row r="563" spans="1:26" ht="15" customHeight="1" x14ac:dyDescent="0.25">
      <c r="A563" s="1" t="s">
        <v>2686</v>
      </c>
      <c r="B563" s="1" t="s">
        <v>2210</v>
      </c>
      <c r="C563" t="s">
        <v>2903</v>
      </c>
      <c r="D563" t="s">
        <v>2904</v>
      </c>
      <c r="E563" s="1" t="s">
        <v>2725</v>
      </c>
      <c r="F563" s="1" t="s">
        <v>42</v>
      </c>
      <c r="G563" s="1" t="s">
        <v>2687</v>
      </c>
      <c r="H563" s="1" t="s">
        <v>3406</v>
      </c>
      <c r="I563" s="1" t="s">
        <v>2251</v>
      </c>
      <c r="J563" s="1" t="s">
        <v>19</v>
      </c>
      <c r="K563" s="1" t="s">
        <v>2688</v>
      </c>
      <c r="L563" s="2" t="s">
        <v>1856</v>
      </c>
      <c r="M563" s="2" t="s">
        <v>725</v>
      </c>
      <c r="N563" s="2" t="s">
        <v>1818</v>
      </c>
      <c r="O563" s="1" t="s">
        <v>21</v>
      </c>
      <c r="P563" s="1" t="s">
        <v>22</v>
      </c>
      <c r="Q563" s="1" t="s">
        <v>23</v>
      </c>
      <c r="R563" s="1" t="s">
        <v>2884</v>
      </c>
      <c r="S563" s="1" t="s">
        <v>36</v>
      </c>
      <c r="T563" s="1" t="s">
        <v>2885</v>
      </c>
      <c r="U563" s="1" t="s">
        <v>24</v>
      </c>
      <c r="V563" s="1" t="s">
        <v>37</v>
      </c>
      <c r="W563" s="1" t="s">
        <v>2728</v>
      </c>
      <c r="X563" s="1" t="s">
        <v>3632</v>
      </c>
      <c r="Y563" s="1" t="s">
        <v>3648</v>
      </c>
      <c r="Z563" s="1" t="s">
        <v>3724</v>
      </c>
    </row>
    <row r="564" spans="1:26" ht="15" customHeight="1" x14ac:dyDescent="0.25">
      <c r="A564" s="1" t="s">
        <v>2689</v>
      </c>
      <c r="B564" s="1" t="s">
        <v>2210</v>
      </c>
      <c r="C564" s="1" t="s">
        <v>2863</v>
      </c>
      <c r="D564" s="1" t="s">
        <v>2864</v>
      </c>
      <c r="E564" s="1" t="s">
        <v>2725</v>
      </c>
      <c r="F564" s="1" t="s">
        <v>42</v>
      </c>
      <c r="G564" s="1" t="s">
        <v>2690</v>
      </c>
      <c r="H564" s="1" t="s">
        <v>3406</v>
      </c>
      <c r="I564" s="1" t="s">
        <v>2691</v>
      </c>
      <c r="J564" s="1" t="s">
        <v>19</v>
      </c>
      <c r="K564" s="1" t="s">
        <v>2692</v>
      </c>
      <c r="L564" s="2" t="s">
        <v>1856</v>
      </c>
      <c r="M564" s="2" t="s">
        <v>725</v>
      </c>
      <c r="N564" s="2" t="s">
        <v>1818</v>
      </c>
      <c r="O564" s="1" t="s">
        <v>21</v>
      </c>
      <c r="P564" s="1" t="s">
        <v>22</v>
      </c>
      <c r="Q564" s="1" t="s">
        <v>23</v>
      </c>
      <c r="R564" s="1" t="s">
        <v>2886</v>
      </c>
      <c r="S564" s="1" t="s">
        <v>36</v>
      </c>
      <c r="T564" t="s">
        <v>4728</v>
      </c>
      <c r="U564" s="1" t="s">
        <v>24</v>
      </c>
      <c r="V564" s="1" t="s">
        <v>37</v>
      </c>
      <c r="W564" s="28">
        <v>45699</v>
      </c>
      <c r="X564" s="1" t="s">
        <v>3632</v>
      </c>
      <c r="Y564" s="1" t="s">
        <v>3699</v>
      </c>
      <c r="Z564" s="1"/>
    </row>
    <row r="565" spans="1:26" ht="15" customHeight="1" x14ac:dyDescent="0.25">
      <c r="A565" s="1" t="s">
        <v>2693</v>
      </c>
      <c r="B565" s="1" t="s">
        <v>2210</v>
      </c>
      <c r="C565" s="1" t="s">
        <v>2863</v>
      </c>
      <c r="D565" s="1" t="s">
        <v>2864</v>
      </c>
      <c r="E565" s="1" t="s">
        <v>2725</v>
      </c>
      <c r="F565" s="1" t="s">
        <v>42</v>
      </c>
      <c r="G565" s="1" t="s">
        <v>2694</v>
      </c>
      <c r="H565" s="1" t="s">
        <v>3406</v>
      </c>
      <c r="I565" s="1" t="s">
        <v>2695</v>
      </c>
      <c r="J565" s="1" t="s">
        <v>19</v>
      </c>
      <c r="K565" s="1" t="s">
        <v>2696</v>
      </c>
      <c r="L565" s="2" t="s">
        <v>1856</v>
      </c>
      <c r="M565" s="2" t="s">
        <v>725</v>
      </c>
      <c r="N565" s="2" t="s">
        <v>1818</v>
      </c>
      <c r="O565" s="1" t="s">
        <v>21</v>
      </c>
      <c r="P565" s="1" t="s">
        <v>22</v>
      </c>
      <c r="Q565" s="1" t="s">
        <v>23</v>
      </c>
      <c r="R565" s="1" t="s">
        <v>2887</v>
      </c>
      <c r="S565" s="1" t="s">
        <v>36</v>
      </c>
      <c r="T565" t="s">
        <v>4729</v>
      </c>
      <c r="U565" s="1" t="s">
        <v>24</v>
      </c>
      <c r="V565" s="1" t="s">
        <v>37</v>
      </c>
      <c r="W565" s="28">
        <v>45699</v>
      </c>
      <c r="X565" s="1" t="s">
        <v>3632</v>
      </c>
      <c r="Y565" s="1" t="s">
        <v>3699</v>
      </c>
      <c r="Z565" s="1"/>
    </row>
    <row r="566" spans="1:26" ht="15" customHeight="1" x14ac:dyDescent="0.25">
      <c r="A566" s="1" t="s">
        <v>2697</v>
      </c>
      <c r="B566" s="1" t="s">
        <v>2210</v>
      </c>
      <c r="C566" s="1" t="s">
        <v>2866</v>
      </c>
      <c r="D566" s="1" t="s">
        <v>2867</v>
      </c>
      <c r="E566" s="1" t="s">
        <v>2725</v>
      </c>
      <c r="F566" s="1" t="s">
        <v>42</v>
      </c>
      <c r="G566" s="1" t="s">
        <v>2698</v>
      </c>
      <c r="H566" s="1" t="s">
        <v>3406</v>
      </c>
      <c r="I566" s="1" t="s">
        <v>2699</v>
      </c>
      <c r="J566" s="1" t="s">
        <v>19</v>
      </c>
      <c r="K566" s="1" t="s">
        <v>2700</v>
      </c>
      <c r="L566" s="2" t="s">
        <v>1856</v>
      </c>
      <c r="M566" s="2" t="s">
        <v>725</v>
      </c>
      <c r="N566" s="2" t="s">
        <v>1818</v>
      </c>
      <c r="O566" s="1" t="s">
        <v>21</v>
      </c>
      <c r="P566" s="1" t="s">
        <v>22</v>
      </c>
      <c r="Q566" s="1" t="s">
        <v>23</v>
      </c>
      <c r="R566" s="1" t="s">
        <v>2888</v>
      </c>
      <c r="S566" s="1" t="s">
        <v>4726</v>
      </c>
      <c r="T566" t="s">
        <v>4743</v>
      </c>
      <c r="U566" s="1" t="s">
        <v>24</v>
      </c>
      <c r="V566" s="1" t="s">
        <v>37</v>
      </c>
      <c r="W566" s="28">
        <v>45700</v>
      </c>
      <c r="X566" s="1" t="s">
        <v>3632</v>
      </c>
      <c r="Y566" s="1" t="s">
        <v>3699</v>
      </c>
      <c r="Z566" s="1"/>
    </row>
    <row r="567" spans="1:26" ht="15" customHeight="1" x14ac:dyDescent="0.25">
      <c r="A567" s="1" t="s">
        <v>2701</v>
      </c>
      <c r="B567" s="1" t="s">
        <v>2210</v>
      </c>
      <c r="C567" t="s">
        <v>2891</v>
      </c>
      <c r="D567" t="s">
        <v>2892</v>
      </c>
      <c r="E567" s="1" t="s">
        <v>2725</v>
      </c>
      <c r="F567" s="1" t="s">
        <v>42</v>
      </c>
      <c r="G567" s="1" t="s">
        <v>2702</v>
      </c>
      <c r="H567" s="1" t="s">
        <v>3406</v>
      </c>
      <c r="I567" s="1" t="s">
        <v>2703</v>
      </c>
      <c r="J567" s="1" t="s">
        <v>19</v>
      </c>
      <c r="K567" s="1" t="s">
        <v>2704</v>
      </c>
      <c r="L567" s="2" t="s">
        <v>2242</v>
      </c>
      <c r="M567" s="2" t="s">
        <v>725</v>
      </c>
      <c r="N567" s="2" t="s">
        <v>2218</v>
      </c>
      <c r="O567" s="1" t="s">
        <v>21</v>
      </c>
      <c r="P567" s="1" t="s">
        <v>22</v>
      </c>
      <c r="Q567" s="1" t="s">
        <v>23</v>
      </c>
      <c r="R567" s="1" t="s">
        <v>2889</v>
      </c>
      <c r="S567" s="1" t="s">
        <v>36</v>
      </c>
      <c r="T567" s="1" t="s">
        <v>2890</v>
      </c>
      <c r="U567" s="1" t="s">
        <v>24</v>
      </c>
      <c r="V567" s="1" t="s">
        <v>37</v>
      </c>
      <c r="W567" s="1" t="s">
        <v>2728</v>
      </c>
      <c r="X567" s="1" t="s">
        <v>3632</v>
      </c>
      <c r="Y567" s="1" t="s">
        <v>3623</v>
      </c>
      <c r="Z567" s="1"/>
    </row>
    <row r="568" spans="1:26" ht="15" customHeight="1" x14ac:dyDescent="0.25">
      <c r="A568" s="1" t="s">
        <v>2705</v>
      </c>
      <c r="B568" s="1" t="s">
        <v>2210</v>
      </c>
      <c r="C568" s="1" t="s">
        <v>2880</v>
      </c>
      <c r="D568" s="1" t="s">
        <v>2881</v>
      </c>
      <c r="E568" s="1" t="s">
        <v>2725</v>
      </c>
      <c r="F568" s="1" t="s">
        <v>42</v>
      </c>
      <c r="G568" s="1" t="s">
        <v>2706</v>
      </c>
      <c r="H568" s="1" t="s">
        <v>3406</v>
      </c>
      <c r="I568" s="1" t="s">
        <v>2707</v>
      </c>
      <c r="J568" s="1" t="s">
        <v>19</v>
      </c>
      <c r="K568" s="1" t="s">
        <v>2708</v>
      </c>
      <c r="L568" s="2" t="s">
        <v>2242</v>
      </c>
      <c r="M568" s="2" t="s">
        <v>725</v>
      </c>
      <c r="N568" s="2" t="s">
        <v>2218</v>
      </c>
      <c r="O568" s="1" t="s">
        <v>21</v>
      </c>
      <c r="P568" s="1" t="s">
        <v>22</v>
      </c>
      <c r="Q568" s="1" t="s">
        <v>23</v>
      </c>
      <c r="R568" s="1" t="s">
        <v>2893</v>
      </c>
      <c r="S568" s="1" t="s">
        <v>36</v>
      </c>
      <c r="T568" s="1" t="s">
        <v>2894</v>
      </c>
      <c r="U568" s="1" t="s">
        <v>24</v>
      </c>
      <c r="V568" s="1" t="s">
        <v>37</v>
      </c>
      <c r="W568" s="1" t="s">
        <v>2728</v>
      </c>
      <c r="X568" s="1" t="s">
        <v>3632</v>
      </c>
      <c r="Y568" s="1" t="s">
        <v>3623</v>
      </c>
      <c r="Z568" s="1"/>
    </row>
    <row r="569" spans="1:26" ht="15" customHeight="1" x14ac:dyDescent="0.25">
      <c r="A569" s="1" t="s">
        <v>2709</v>
      </c>
      <c r="B569" s="1" t="s">
        <v>2210</v>
      </c>
      <c r="C569" s="1" t="s">
        <v>2874</v>
      </c>
      <c r="D569" s="1" t="s">
        <v>2875</v>
      </c>
      <c r="E569" s="1" t="s">
        <v>2725</v>
      </c>
      <c r="F569" s="1" t="s">
        <v>42</v>
      </c>
      <c r="G569" s="1" t="s">
        <v>2710</v>
      </c>
      <c r="H569" s="1" t="s">
        <v>3406</v>
      </c>
      <c r="I569" s="1" t="s">
        <v>2711</v>
      </c>
      <c r="J569" s="1" t="s">
        <v>19</v>
      </c>
      <c r="K569" s="1" t="s">
        <v>2712</v>
      </c>
      <c r="L569" s="2" t="s">
        <v>2242</v>
      </c>
      <c r="M569" s="2" t="s">
        <v>725</v>
      </c>
      <c r="N569" s="2" t="s">
        <v>2218</v>
      </c>
      <c r="O569" s="1" t="s">
        <v>21</v>
      </c>
      <c r="P569" s="1" t="s">
        <v>22</v>
      </c>
      <c r="Q569" s="1" t="s">
        <v>23</v>
      </c>
      <c r="R569" s="1" t="s">
        <v>2895</v>
      </c>
      <c r="S569" s="1" t="s">
        <v>36</v>
      </c>
      <c r="T569" s="1" t="s">
        <v>2896</v>
      </c>
      <c r="U569" s="1" t="s">
        <v>24</v>
      </c>
      <c r="V569" s="1" t="s">
        <v>37</v>
      </c>
      <c r="W569" s="1" t="s">
        <v>2728</v>
      </c>
      <c r="X569" s="1" t="s">
        <v>3632</v>
      </c>
      <c r="Y569" s="1" t="s">
        <v>3623</v>
      </c>
      <c r="Z569" s="1"/>
    </row>
    <row r="570" spans="1:26" ht="15" customHeight="1" x14ac:dyDescent="0.25">
      <c r="A570" s="1" t="s">
        <v>2713</v>
      </c>
      <c r="B570" s="1" t="s">
        <v>2210</v>
      </c>
      <c r="C570" s="1" t="s">
        <v>2874</v>
      </c>
      <c r="D570" s="1" t="s">
        <v>2875</v>
      </c>
      <c r="E570" s="1" t="s">
        <v>2725</v>
      </c>
      <c r="F570" s="1" t="s">
        <v>42</v>
      </c>
      <c r="G570" s="1" t="s">
        <v>2714</v>
      </c>
      <c r="H570" s="1" t="s">
        <v>3406</v>
      </c>
      <c r="I570" s="1" t="s">
        <v>2715</v>
      </c>
      <c r="J570" s="1" t="s">
        <v>19</v>
      </c>
      <c r="K570" s="1" t="s">
        <v>2716</v>
      </c>
      <c r="L570" s="2" t="s">
        <v>2242</v>
      </c>
      <c r="M570" s="2" t="s">
        <v>725</v>
      </c>
      <c r="N570" s="2" t="s">
        <v>2218</v>
      </c>
      <c r="O570" s="1" t="s">
        <v>21</v>
      </c>
      <c r="P570" s="1" t="s">
        <v>22</v>
      </c>
      <c r="Q570" s="1" t="s">
        <v>23</v>
      </c>
      <c r="R570" s="1" t="s">
        <v>2897</v>
      </c>
      <c r="S570" s="1" t="s">
        <v>36</v>
      </c>
      <c r="T570" s="1" t="s">
        <v>2898</v>
      </c>
      <c r="U570" s="1" t="s">
        <v>24</v>
      </c>
      <c r="V570" s="1" t="s">
        <v>37</v>
      </c>
      <c r="W570" s="1" t="s">
        <v>2728</v>
      </c>
      <c r="X570" s="1" t="s">
        <v>3632</v>
      </c>
      <c r="Y570" s="1" t="s">
        <v>3623</v>
      </c>
      <c r="Z570" s="1"/>
    </row>
    <row r="571" spans="1:26" ht="15" customHeight="1" x14ac:dyDescent="0.25">
      <c r="A571" s="1" t="s">
        <v>2717</v>
      </c>
      <c r="B571" s="1" t="s">
        <v>2210</v>
      </c>
      <c r="C571" s="1" t="s">
        <v>2882</v>
      </c>
      <c r="D571" s="1" t="s">
        <v>2883</v>
      </c>
      <c r="E571" s="1" t="s">
        <v>2725</v>
      </c>
      <c r="F571" s="1" t="s">
        <v>42</v>
      </c>
      <c r="G571" s="1" t="s">
        <v>2718</v>
      </c>
      <c r="H571" s="1" t="s">
        <v>3406</v>
      </c>
      <c r="I571" s="1" t="s">
        <v>2719</v>
      </c>
      <c r="J571" s="1" t="s">
        <v>19</v>
      </c>
      <c r="K571" s="1" t="s">
        <v>2720</v>
      </c>
      <c r="L571" s="2" t="s">
        <v>2242</v>
      </c>
      <c r="M571" s="2" t="s">
        <v>725</v>
      </c>
      <c r="N571" s="2" t="s">
        <v>2218</v>
      </c>
      <c r="O571" s="1" t="s">
        <v>21</v>
      </c>
      <c r="P571" s="1" t="s">
        <v>22</v>
      </c>
      <c r="Q571" s="1" t="s">
        <v>23</v>
      </c>
      <c r="R571" s="1" t="s">
        <v>2899</v>
      </c>
      <c r="S571" s="1" t="s">
        <v>36</v>
      </c>
      <c r="T571" s="1" t="s">
        <v>2900</v>
      </c>
      <c r="U571" s="1" t="s">
        <v>24</v>
      </c>
      <c r="V571" s="1" t="s">
        <v>37</v>
      </c>
      <c r="W571" s="1" t="s">
        <v>2728</v>
      </c>
      <c r="X571" s="1" t="s">
        <v>3632</v>
      </c>
      <c r="Y571" s="1" t="s">
        <v>3623</v>
      </c>
      <c r="Z571" s="1"/>
    </row>
    <row r="572" spans="1:26" ht="15" customHeight="1" x14ac:dyDescent="0.25">
      <c r="A572" s="1" t="s">
        <v>2721</v>
      </c>
      <c r="B572" s="1" t="s">
        <v>2210</v>
      </c>
      <c r="C572" s="1" t="s">
        <v>2882</v>
      </c>
      <c r="D572" s="1" t="s">
        <v>2883</v>
      </c>
      <c r="E572" s="1" t="s">
        <v>2725</v>
      </c>
      <c r="F572" s="1" t="s">
        <v>42</v>
      </c>
      <c r="G572" s="1" t="s">
        <v>2722</v>
      </c>
      <c r="H572" s="1" t="s">
        <v>3406</v>
      </c>
      <c r="I572" s="1" t="s">
        <v>2723</v>
      </c>
      <c r="J572" s="1" t="s">
        <v>19</v>
      </c>
      <c r="K572" s="1" t="s">
        <v>2724</v>
      </c>
      <c r="L572" s="2" t="s">
        <v>2242</v>
      </c>
      <c r="M572" s="2" t="s">
        <v>725</v>
      </c>
      <c r="N572" s="2" t="s">
        <v>2218</v>
      </c>
      <c r="O572" s="1" t="s">
        <v>21</v>
      </c>
      <c r="P572" s="1" t="s">
        <v>22</v>
      </c>
      <c r="Q572" s="1" t="s">
        <v>23</v>
      </c>
      <c r="R572" s="1" t="s">
        <v>2901</v>
      </c>
      <c r="S572" s="1" t="s">
        <v>36</v>
      </c>
      <c r="T572" s="1" t="s">
        <v>2902</v>
      </c>
      <c r="U572" s="1" t="s">
        <v>24</v>
      </c>
      <c r="V572" s="1" t="s">
        <v>37</v>
      </c>
      <c r="W572" s="1" t="s">
        <v>2728</v>
      </c>
      <c r="X572" s="1" t="s">
        <v>3632</v>
      </c>
      <c r="Y572" s="1" t="s">
        <v>3623</v>
      </c>
      <c r="Z572" s="1"/>
    </row>
    <row r="573" spans="1:26" ht="15" customHeight="1" x14ac:dyDescent="0.25">
      <c r="A573" s="3" t="s">
        <v>3172</v>
      </c>
      <c r="B573" s="3" t="s">
        <v>2210</v>
      </c>
      <c r="C573" s="3" t="s">
        <v>3242</v>
      </c>
      <c r="D573" s="3" t="s">
        <v>3243</v>
      </c>
      <c r="E573" s="3" t="s">
        <v>3198</v>
      </c>
      <c r="F573" s="3" t="s">
        <v>42</v>
      </c>
      <c r="G573" s="3" t="s">
        <v>3378</v>
      </c>
      <c r="H573" s="1" t="s">
        <v>3407</v>
      </c>
      <c r="I573" s="3" t="s">
        <v>3524</v>
      </c>
      <c r="J573" s="3" t="s">
        <v>19</v>
      </c>
      <c r="K573" s="3" t="s">
        <v>3525</v>
      </c>
      <c r="L573" s="6" t="s">
        <v>3867</v>
      </c>
      <c r="M573" s="6" t="s">
        <v>20</v>
      </c>
      <c r="N573" s="6" t="s">
        <v>1818</v>
      </c>
      <c r="O573" s="3" t="s">
        <v>1687</v>
      </c>
      <c r="P573" s="3" t="s">
        <v>1688</v>
      </c>
      <c r="Q573" s="3" t="s">
        <v>23</v>
      </c>
      <c r="R573" s="1" t="s">
        <v>1858</v>
      </c>
      <c r="S573" s="1" t="s">
        <v>36</v>
      </c>
      <c r="T573" s="1" t="s">
        <v>3584</v>
      </c>
      <c r="U573" s="1"/>
      <c r="V573" s="1" t="s">
        <v>37</v>
      </c>
      <c r="W573" s="1" t="s">
        <v>3622</v>
      </c>
      <c r="X573" s="1" t="s">
        <v>3632</v>
      </c>
      <c r="Y573" s="1" t="s">
        <v>3669</v>
      </c>
      <c r="Z573" s="1" t="s">
        <v>3633</v>
      </c>
    </row>
    <row r="574" spans="1:26" ht="15" customHeight="1" x14ac:dyDescent="0.25">
      <c r="A574" s="3" t="s">
        <v>3173</v>
      </c>
      <c r="B574" s="3" t="s">
        <v>2210</v>
      </c>
      <c r="C574" s="5" t="s">
        <v>3608</v>
      </c>
      <c r="D574" s="5" t="s">
        <v>3609</v>
      </c>
      <c r="E574" s="3" t="s">
        <v>3198</v>
      </c>
      <c r="F574" s="3" t="s">
        <v>42</v>
      </c>
      <c r="G574" s="3" t="s">
        <v>3379</v>
      </c>
      <c r="H574" s="1" t="s">
        <v>3407</v>
      </c>
      <c r="I574" s="3" t="s">
        <v>3503</v>
      </c>
      <c r="J574" s="3" t="s">
        <v>19</v>
      </c>
      <c r="K574" s="3" t="s">
        <v>3526</v>
      </c>
      <c r="L574" s="6" t="s">
        <v>3868</v>
      </c>
      <c r="M574" s="6" t="s">
        <v>20</v>
      </c>
      <c r="N574" s="6" t="s">
        <v>1818</v>
      </c>
      <c r="O574" s="3" t="s">
        <v>21</v>
      </c>
      <c r="P574" s="3" t="s">
        <v>22</v>
      </c>
      <c r="Q574" s="3" t="s">
        <v>23</v>
      </c>
      <c r="R574" s="1" t="s">
        <v>3795</v>
      </c>
      <c r="S574" s="1" t="s">
        <v>36</v>
      </c>
      <c r="T574" s="1" t="s">
        <v>3796</v>
      </c>
      <c r="U574" s="1"/>
      <c r="V574" s="1" t="s">
        <v>37</v>
      </c>
      <c r="W574" s="1" t="s">
        <v>3622</v>
      </c>
      <c r="X574" s="1" t="s">
        <v>3632</v>
      </c>
      <c r="Y574" s="1" t="s">
        <v>3669</v>
      </c>
      <c r="Z574" s="1" t="s">
        <v>3633</v>
      </c>
    </row>
    <row r="575" spans="1:26" ht="15" customHeight="1" x14ac:dyDescent="0.25">
      <c r="A575" s="3" t="s">
        <v>3174</v>
      </c>
      <c r="B575" s="3" t="s">
        <v>2210</v>
      </c>
      <c r="C575" s="3" t="s">
        <v>3244</v>
      </c>
      <c r="D575" s="3" t="s">
        <v>3245</v>
      </c>
      <c r="E575" s="3" t="s">
        <v>3198</v>
      </c>
      <c r="F575" s="3" t="s">
        <v>42</v>
      </c>
      <c r="G575" s="3" t="s">
        <v>3380</v>
      </c>
      <c r="H575" s="1" t="s">
        <v>3406</v>
      </c>
      <c r="I575" s="3" t="s">
        <v>3527</v>
      </c>
      <c r="J575" s="3" t="s">
        <v>19</v>
      </c>
      <c r="K575" s="3" t="s">
        <v>3528</v>
      </c>
      <c r="L575" s="6" t="s">
        <v>3869</v>
      </c>
      <c r="M575" s="6" t="s">
        <v>20</v>
      </c>
      <c r="N575" s="6" t="s">
        <v>1818</v>
      </c>
      <c r="O575" s="3" t="s">
        <v>1687</v>
      </c>
      <c r="P575" s="3" t="s">
        <v>1688</v>
      </c>
      <c r="Q575" s="3" t="s">
        <v>23</v>
      </c>
      <c r="R575" s="1" t="s">
        <v>3579</v>
      </c>
      <c r="S575" s="1" t="s">
        <v>36</v>
      </c>
      <c r="T575" s="1" t="s">
        <v>3797</v>
      </c>
      <c r="U575" s="1"/>
      <c r="V575" s="1" t="s">
        <v>37</v>
      </c>
      <c r="W575" s="1" t="s">
        <v>3622</v>
      </c>
      <c r="X575" s="1" t="s">
        <v>3632</v>
      </c>
      <c r="Y575" s="1" t="s">
        <v>3648</v>
      </c>
      <c r="Z575" s="1"/>
    </row>
    <row r="576" spans="1:26" ht="15" customHeight="1" x14ac:dyDescent="0.25">
      <c r="A576" s="3" t="s">
        <v>3175</v>
      </c>
      <c r="B576" s="3" t="s">
        <v>2210</v>
      </c>
      <c r="C576" s="3" t="s">
        <v>3244</v>
      </c>
      <c r="D576" s="3" t="s">
        <v>3245</v>
      </c>
      <c r="E576" s="3" t="s">
        <v>3198</v>
      </c>
      <c r="F576" s="3" t="s">
        <v>42</v>
      </c>
      <c r="G576" s="3" t="s">
        <v>3381</v>
      </c>
      <c r="H576" s="1" t="s">
        <v>3406</v>
      </c>
      <c r="I576" s="3" t="s">
        <v>3529</v>
      </c>
      <c r="J576" s="3" t="s">
        <v>19</v>
      </c>
      <c r="K576" s="3" t="s">
        <v>3530</v>
      </c>
      <c r="L576" s="6" t="s">
        <v>2242</v>
      </c>
      <c r="M576" s="6" t="s">
        <v>20</v>
      </c>
      <c r="N576" s="6" t="s">
        <v>2218</v>
      </c>
      <c r="O576" s="3" t="s">
        <v>21</v>
      </c>
      <c r="P576" s="3" t="s">
        <v>22</v>
      </c>
      <c r="Q576" s="3" t="s">
        <v>23</v>
      </c>
      <c r="R576" s="1" t="s">
        <v>3580</v>
      </c>
      <c r="S576" s="1" t="s">
        <v>36</v>
      </c>
      <c r="T576" s="1" t="s">
        <v>3798</v>
      </c>
      <c r="U576" s="1"/>
      <c r="V576" s="1" t="s">
        <v>37</v>
      </c>
      <c r="W576" s="1" t="s">
        <v>3622</v>
      </c>
      <c r="X576" s="1" t="s">
        <v>3632</v>
      </c>
      <c r="Y576" s="1" t="s">
        <v>3623</v>
      </c>
      <c r="Z576" s="1"/>
    </row>
    <row r="577" spans="1:26" ht="15" customHeight="1" x14ac:dyDescent="0.25">
      <c r="A577" s="3" t="s">
        <v>3176</v>
      </c>
      <c r="B577" s="3" t="s">
        <v>2210</v>
      </c>
      <c r="C577" s="5" t="s">
        <v>3608</v>
      </c>
      <c r="D577" s="5" t="s">
        <v>3609</v>
      </c>
      <c r="E577" s="3" t="s">
        <v>3198</v>
      </c>
      <c r="F577" s="3" t="s">
        <v>42</v>
      </c>
      <c r="G577" s="3" t="s">
        <v>3382</v>
      </c>
      <c r="H577" s="1" t="s">
        <v>3406</v>
      </c>
      <c r="I577" s="3" t="s">
        <v>3531</v>
      </c>
      <c r="J577" s="3" t="s">
        <v>19</v>
      </c>
      <c r="K577" s="3" t="s">
        <v>3532</v>
      </c>
      <c r="L577" s="6" t="s">
        <v>3870</v>
      </c>
      <c r="M577" s="6" t="s">
        <v>20</v>
      </c>
      <c r="N577" s="6" t="s">
        <v>1818</v>
      </c>
      <c r="O577" s="3" t="s">
        <v>21</v>
      </c>
      <c r="P577" s="3" t="s">
        <v>22</v>
      </c>
      <c r="Q577" s="3" t="s">
        <v>23</v>
      </c>
      <c r="R577" s="1" t="s">
        <v>3799</v>
      </c>
      <c r="S577" s="1" t="s">
        <v>36</v>
      </c>
      <c r="T577" s="1" t="s">
        <v>3800</v>
      </c>
      <c r="U577" s="1"/>
      <c r="V577" s="1" t="s">
        <v>37</v>
      </c>
      <c r="W577" s="1" t="s">
        <v>3622</v>
      </c>
      <c r="X577" s="1" t="s">
        <v>3632</v>
      </c>
      <c r="Y577" s="1" t="s">
        <v>3628</v>
      </c>
      <c r="Z577" s="1"/>
    </row>
    <row r="579" spans="1:26" ht="15" customHeight="1" x14ac:dyDescent="0.25">
      <c r="A579" s="29" t="s">
        <v>3878</v>
      </c>
      <c r="B579" s="29" t="s">
        <v>4325</v>
      </c>
      <c r="C579" s="29" t="s">
        <v>4608</v>
      </c>
    </row>
    <row r="580" spans="1:26" ht="15" customHeight="1" x14ac:dyDescent="0.25">
      <c r="A580" s="31" t="s">
        <v>398</v>
      </c>
      <c r="B580" s="31" t="s">
        <v>3013</v>
      </c>
      <c r="C580" s="30" t="s">
        <v>4622</v>
      </c>
    </row>
    <row r="581" spans="1:26" ht="15" customHeight="1" x14ac:dyDescent="0.25">
      <c r="A581" s="31" t="s">
        <v>279</v>
      </c>
      <c r="B581" s="31" t="s">
        <v>2967</v>
      </c>
      <c r="C581" s="30" t="s">
        <v>4622</v>
      </c>
    </row>
    <row r="582" spans="1:26" ht="15" customHeight="1" x14ac:dyDescent="0.25">
      <c r="A582" s="31" t="s">
        <v>279</v>
      </c>
      <c r="B582" s="31" t="s">
        <v>2972</v>
      </c>
      <c r="C582" s="30" t="s">
        <v>4622</v>
      </c>
    </row>
    <row r="583" spans="1:26" ht="15" customHeight="1" x14ac:dyDescent="0.25">
      <c r="A583" s="31" t="s">
        <v>1680</v>
      </c>
      <c r="B583" s="31" t="s">
        <v>3043</v>
      </c>
      <c r="C583" s="30" t="s">
        <v>4622</v>
      </c>
    </row>
    <row r="584" spans="1:26" ht="15" customHeight="1" x14ac:dyDescent="0.25">
      <c r="A584" s="31" t="s">
        <v>1680</v>
      </c>
      <c r="B584" s="31" t="s">
        <v>3050</v>
      </c>
      <c r="C584" s="30" t="s">
        <v>4622</v>
      </c>
    </row>
    <row r="585" spans="1:26" ht="15" customHeight="1" x14ac:dyDescent="0.25">
      <c r="A585" s="31" t="s">
        <v>2210</v>
      </c>
      <c r="B585" s="31" t="s">
        <v>2697</v>
      </c>
      <c r="C585" s="30" t="s">
        <v>4623</v>
      </c>
    </row>
  </sheetData>
  <conditionalFormatting sqref="A469:A577">
    <cfRule type="duplicateValues" dxfId="128" priority="102"/>
  </conditionalFormatting>
  <conditionalFormatting sqref="B583">
    <cfRule type="duplicateValues" dxfId="127" priority="3"/>
  </conditionalFormatting>
  <conditionalFormatting sqref="B584">
    <cfRule type="duplicateValues" dxfId="126" priority="2"/>
  </conditionalFormatting>
  <conditionalFormatting sqref="B585">
    <cfRule type="duplicateValues" dxfId="125" priority="127"/>
  </conditionalFormatting>
  <pageMargins left="0.7" right="0.7" top="0.75" bottom="0.75" header="0.3" footer="0.3"/>
  <pageSetup orientation="portrait"/>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75F416-13F0-44DD-8815-FCB4BA77A24A}">
  <dimension ref="A1:Y118"/>
  <sheetViews>
    <sheetView showGridLines="0" tabSelected="1" topLeftCell="A10" zoomScale="115" zoomScaleNormal="115" workbookViewId="0">
      <selection activeCell="F30" sqref="F30"/>
    </sheetView>
  </sheetViews>
  <sheetFormatPr baseColWidth="10" defaultColWidth="8.85546875" defaultRowHeight="15" customHeight="1" x14ac:dyDescent="0.25"/>
  <cols>
    <col min="1" max="1" width="19.85546875" customWidth="1"/>
    <col min="2" max="2" width="30.42578125" customWidth="1"/>
    <col min="3" max="3" width="24.85546875" customWidth="1"/>
    <col min="4" max="4" width="13.140625" customWidth="1"/>
    <col min="5" max="5" width="28.140625" customWidth="1"/>
    <col min="6" max="6" width="20.140625" customWidth="1"/>
    <col min="7" max="7" width="12.5703125" customWidth="1"/>
    <col min="8" max="8" width="30.85546875" customWidth="1"/>
    <col min="9" max="9" width="35.5703125" customWidth="1"/>
    <col min="10" max="10" width="38.140625" customWidth="1"/>
    <col min="11" max="11" width="34.85546875" customWidth="1"/>
    <col min="12" max="12" width="15.140625" customWidth="1"/>
    <col min="13" max="13" width="28.42578125" customWidth="1"/>
    <col min="14" max="14" width="28.5703125" customWidth="1"/>
    <col min="15" max="15" width="26.5703125" customWidth="1"/>
    <col min="16" max="16" width="10.85546875" customWidth="1"/>
    <col min="17" max="17" width="19.42578125" customWidth="1"/>
    <col min="18" max="18" width="25.5703125" customWidth="1"/>
    <col min="19" max="19" width="15.140625" customWidth="1"/>
    <col min="20" max="20" width="20.85546875" customWidth="1"/>
    <col min="21" max="21" width="18.5703125" customWidth="1"/>
    <col min="22" max="22" width="10.5703125" bestFit="1" customWidth="1"/>
    <col min="23" max="23" width="14.85546875" bestFit="1" customWidth="1"/>
    <col min="25" max="25" width="17.85546875" customWidth="1"/>
    <col min="26" max="26" width="15.5703125" customWidth="1"/>
  </cols>
  <sheetData>
    <row r="1" spans="1:25" ht="15" customHeight="1" x14ac:dyDescent="0.25">
      <c r="A1" s="4" t="s">
        <v>4325</v>
      </c>
      <c r="B1" s="4" t="s">
        <v>3878</v>
      </c>
      <c r="C1" s="4" t="s">
        <v>17</v>
      </c>
      <c r="D1" s="4" t="s">
        <v>16</v>
      </c>
      <c r="E1" s="4" t="s">
        <v>3895</v>
      </c>
      <c r="F1" s="1" t="s">
        <v>3612</v>
      </c>
      <c r="G1" s="4" t="s">
        <v>3896</v>
      </c>
      <c r="H1" s="4" t="s">
        <v>2</v>
      </c>
      <c r="I1" s="4" t="s">
        <v>3</v>
      </c>
      <c r="J1" s="4" t="s">
        <v>4</v>
      </c>
      <c r="K1" s="4" t="s">
        <v>5</v>
      </c>
      <c r="L1" s="4" t="s">
        <v>6</v>
      </c>
      <c r="M1" s="4" t="s">
        <v>7</v>
      </c>
      <c r="N1" s="4" t="s">
        <v>8</v>
      </c>
      <c r="O1" s="4" t="s">
        <v>9</v>
      </c>
      <c r="P1" s="4" t="s">
        <v>10</v>
      </c>
      <c r="Q1" s="1" t="s">
        <v>3615</v>
      </c>
      <c r="R1" s="4" t="s">
        <v>12</v>
      </c>
      <c r="S1" s="4" t="s">
        <v>11</v>
      </c>
      <c r="T1" s="4" t="s">
        <v>14</v>
      </c>
      <c r="U1" s="4" t="s">
        <v>13</v>
      </c>
      <c r="V1" s="4" t="s">
        <v>4326</v>
      </c>
      <c r="W1" s="4" t="s">
        <v>4327</v>
      </c>
    </row>
    <row r="2" spans="1:25" ht="15" customHeight="1" x14ac:dyDescent="0.25">
      <c r="A2" s="4" t="s">
        <v>4061</v>
      </c>
      <c r="B2" s="4" t="s">
        <v>123</v>
      </c>
      <c r="C2" s="4" t="s">
        <v>25</v>
      </c>
      <c r="D2" s="4" t="s">
        <v>4069</v>
      </c>
      <c r="E2" s="4" t="s">
        <v>4062</v>
      </c>
      <c r="F2" s="4" t="s">
        <v>4070</v>
      </c>
      <c r="G2" s="4" t="s">
        <v>4063</v>
      </c>
      <c r="H2" s="4" t="s">
        <v>4064</v>
      </c>
      <c r="I2" s="23" t="s">
        <v>130</v>
      </c>
      <c r="J2" s="23" t="s">
        <v>116</v>
      </c>
      <c r="K2" s="23" t="s">
        <v>131</v>
      </c>
      <c r="L2" s="4" t="s">
        <v>4065</v>
      </c>
      <c r="M2" s="4" t="s">
        <v>4066</v>
      </c>
      <c r="N2" s="4" t="s">
        <v>23</v>
      </c>
      <c r="O2" s="4" t="s">
        <v>4067</v>
      </c>
      <c r="P2" s="4" t="s">
        <v>24</v>
      </c>
      <c r="Q2" s="4"/>
      <c r="R2" s="4" t="s">
        <v>4068</v>
      </c>
      <c r="S2" s="1" t="s">
        <v>4457</v>
      </c>
      <c r="T2" s="34" t="s">
        <v>635</v>
      </c>
      <c r="U2" s="4" t="s">
        <v>3886</v>
      </c>
      <c r="V2" s="26">
        <f>$Y$2-Tabla2[[#This Row],[Fecha estimada de finalización]]</f>
        <v>-729</v>
      </c>
      <c r="W2"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Sin vencimiento</v>
      </c>
      <c r="Y2" s="27">
        <v>45657</v>
      </c>
    </row>
    <row r="3" spans="1:25" ht="15" customHeight="1" x14ac:dyDescent="0.25">
      <c r="A3" s="4" t="s">
        <v>4071</v>
      </c>
      <c r="B3" s="4" t="s">
        <v>123</v>
      </c>
      <c r="C3" s="4" t="s">
        <v>25</v>
      </c>
      <c r="D3" s="4" t="s">
        <v>4079</v>
      </c>
      <c r="E3" s="4" t="s">
        <v>4072</v>
      </c>
      <c r="F3" s="4" t="s">
        <v>164</v>
      </c>
      <c r="G3" s="4" t="s">
        <v>4073</v>
      </c>
      <c r="H3" s="4" t="s">
        <v>4074</v>
      </c>
      <c r="I3" s="23" t="s">
        <v>4075</v>
      </c>
      <c r="J3" s="23" t="s">
        <v>116</v>
      </c>
      <c r="K3" s="23" t="s">
        <v>170</v>
      </c>
      <c r="L3" s="4" t="s">
        <v>4076</v>
      </c>
      <c r="M3" s="4" t="s">
        <v>4077</v>
      </c>
      <c r="N3" s="4" t="s">
        <v>23</v>
      </c>
      <c r="O3" s="4" t="s">
        <v>4078</v>
      </c>
      <c r="P3" s="4" t="s">
        <v>24</v>
      </c>
      <c r="Q3" s="4"/>
      <c r="R3" s="4" t="s">
        <v>4609</v>
      </c>
      <c r="S3" s="4" t="s">
        <v>4457</v>
      </c>
      <c r="T3" s="39">
        <v>45660</v>
      </c>
      <c r="U3" s="4" t="s">
        <v>3886</v>
      </c>
      <c r="V3" s="26">
        <f>$Y$2-Tabla2[[#This Row],[Fecha estimada de finalización]]</f>
        <v>-334</v>
      </c>
      <c r="W3"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Sin vencimiento</v>
      </c>
    </row>
    <row r="4" spans="1:25" ht="15" customHeight="1" x14ac:dyDescent="0.25">
      <c r="A4" s="4" t="s">
        <v>4427</v>
      </c>
      <c r="B4" s="4" t="s">
        <v>123</v>
      </c>
      <c r="C4" s="4" t="s">
        <v>3198</v>
      </c>
      <c r="D4" s="4" t="s">
        <v>4428</v>
      </c>
      <c r="E4" s="4" t="s">
        <v>4429</v>
      </c>
      <c r="F4" s="4" t="s">
        <v>125</v>
      </c>
      <c r="G4" s="4" t="s">
        <v>4430</v>
      </c>
      <c r="H4" s="4" t="s">
        <v>4431</v>
      </c>
      <c r="I4" s="23" t="s">
        <v>4432</v>
      </c>
      <c r="J4" s="23" t="s">
        <v>3837</v>
      </c>
      <c r="K4" s="23" t="s">
        <v>4433</v>
      </c>
      <c r="L4" s="4" t="s">
        <v>4076</v>
      </c>
      <c r="M4" s="4" t="s">
        <v>4434</v>
      </c>
      <c r="N4" s="4" t="s">
        <v>23</v>
      </c>
      <c r="O4" s="4" t="s">
        <v>3886</v>
      </c>
      <c r="P4" s="4"/>
      <c r="Q4" s="1" t="s">
        <v>3622</v>
      </c>
      <c r="R4" s="1" t="s">
        <v>4479</v>
      </c>
      <c r="S4" s="1" t="s">
        <v>4457</v>
      </c>
      <c r="T4" s="39" t="s">
        <v>3642</v>
      </c>
      <c r="U4" s="1" t="s">
        <v>3886</v>
      </c>
      <c r="V4" s="26">
        <f>$Y$2-Tabla2[[#This Row],[Fecha estimada de finalización]]</f>
        <v>-273</v>
      </c>
      <c r="W4"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Sin vencimiento</v>
      </c>
    </row>
    <row r="5" spans="1:25" ht="15" customHeight="1" x14ac:dyDescent="0.25">
      <c r="A5" s="4" t="s">
        <v>4080</v>
      </c>
      <c r="B5" s="4" t="s">
        <v>123</v>
      </c>
      <c r="C5" s="4" t="s">
        <v>25</v>
      </c>
      <c r="D5" s="4" t="s">
        <v>4086</v>
      </c>
      <c r="E5" s="4" t="s">
        <v>4081</v>
      </c>
      <c r="F5" s="4" t="s">
        <v>144</v>
      </c>
      <c r="G5" s="4" t="s">
        <v>4082</v>
      </c>
      <c r="H5" s="4" t="s">
        <v>4083</v>
      </c>
      <c r="I5" s="23" t="s">
        <v>138</v>
      </c>
      <c r="J5" s="23" t="s">
        <v>116</v>
      </c>
      <c r="K5" s="23" t="s">
        <v>139</v>
      </c>
      <c r="L5" s="4" t="s">
        <v>4084</v>
      </c>
      <c r="M5" s="4" t="s">
        <v>119</v>
      </c>
      <c r="N5" s="4" t="s">
        <v>23</v>
      </c>
      <c r="O5" s="4" t="s">
        <v>4085</v>
      </c>
      <c r="P5" s="4" t="s">
        <v>24</v>
      </c>
      <c r="Q5" s="4"/>
      <c r="R5" s="4" t="s">
        <v>4610</v>
      </c>
      <c r="S5" s="4" t="s">
        <v>4457</v>
      </c>
      <c r="T5" s="39">
        <v>45660</v>
      </c>
      <c r="U5" s="4" t="s">
        <v>3886</v>
      </c>
      <c r="V5" s="26">
        <f>$Y$2-Tabla2[[#This Row],[Fecha estimada de finalización]]</f>
        <v>-365</v>
      </c>
      <c r="W5"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Sin vencimiento</v>
      </c>
    </row>
    <row r="6" spans="1:25" ht="15" customHeight="1" x14ac:dyDescent="0.25">
      <c r="A6" s="4" t="s">
        <v>4087</v>
      </c>
      <c r="B6" s="4" t="s">
        <v>123</v>
      </c>
      <c r="C6" s="4" t="s">
        <v>25</v>
      </c>
      <c r="D6" s="4" t="s">
        <v>4079</v>
      </c>
      <c r="E6" s="4" t="s">
        <v>4088</v>
      </c>
      <c r="F6" s="4" t="s">
        <v>164</v>
      </c>
      <c r="G6" s="4" t="s">
        <v>4089</v>
      </c>
      <c r="H6" s="4" t="s">
        <v>4090</v>
      </c>
      <c r="I6" s="23" t="s">
        <v>4091</v>
      </c>
      <c r="J6" s="23" t="s">
        <v>116</v>
      </c>
      <c r="K6" s="23" t="s">
        <v>4092</v>
      </c>
      <c r="L6" s="4" t="s">
        <v>4076</v>
      </c>
      <c r="M6" s="4" t="s">
        <v>119</v>
      </c>
      <c r="N6" s="4" t="s">
        <v>23</v>
      </c>
      <c r="O6" s="4" t="s">
        <v>4093</v>
      </c>
      <c r="P6" s="4" t="s">
        <v>24</v>
      </c>
      <c r="Q6" s="4"/>
      <c r="R6" s="4" t="s">
        <v>4094</v>
      </c>
      <c r="S6" s="1" t="s">
        <v>4457</v>
      </c>
      <c r="T6" s="39" t="s">
        <v>122</v>
      </c>
      <c r="U6" s="4" t="s">
        <v>3885</v>
      </c>
      <c r="V6" s="26">
        <f>$Y$2-Tabla2[[#This Row],[Fecha estimada de finalización]]</f>
        <v>-365</v>
      </c>
      <c r="W6"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Sin vencimiento</v>
      </c>
    </row>
    <row r="7" spans="1:25" ht="15" customHeight="1" x14ac:dyDescent="0.25">
      <c r="A7" s="4" t="s">
        <v>4357</v>
      </c>
      <c r="B7" s="4" t="s">
        <v>123</v>
      </c>
      <c r="C7" s="4" t="s">
        <v>3198</v>
      </c>
      <c r="D7" s="4" t="s">
        <v>4358</v>
      </c>
      <c r="E7" s="4" t="s">
        <v>4359</v>
      </c>
      <c r="F7" s="4" t="s">
        <v>4360</v>
      </c>
      <c r="G7" s="4" t="s">
        <v>4361</v>
      </c>
      <c r="H7" s="4" t="s">
        <v>4362</v>
      </c>
      <c r="I7" s="23" t="s">
        <v>4363</v>
      </c>
      <c r="J7" s="23" t="s">
        <v>3837</v>
      </c>
      <c r="K7" s="23" t="s">
        <v>178</v>
      </c>
      <c r="L7" s="4" t="s">
        <v>4364</v>
      </c>
      <c r="M7" s="4" t="s">
        <v>4365</v>
      </c>
      <c r="N7" s="4" t="s">
        <v>23</v>
      </c>
      <c r="O7" s="4" t="s">
        <v>4439</v>
      </c>
      <c r="P7" s="4"/>
      <c r="Q7" s="1" t="s">
        <v>3813</v>
      </c>
      <c r="R7" s="1" t="s">
        <v>4462</v>
      </c>
      <c r="S7" s="1" t="s">
        <v>4457</v>
      </c>
      <c r="T7" s="39" t="s">
        <v>3642</v>
      </c>
      <c r="U7" s="1" t="s">
        <v>1879</v>
      </c>
      <c r="V7" s="26">
        <f>$Y$2-Tabla2[[#This Row],[Fecha estimada de finalización]]</f>
        <v>611</v>
      </c>
      <c r="W7"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Mayor a 365 días</v>
      </c>
    </row>
    <row r="8" spans="1:25" ht="15" customHeight="1" x14ac:dyDescent="0.25">
      <c r="A8" s="4" t="s">
        <v>4028</v>
      </c>
      <c r="B8" s="4" t="s">
        <v>39</v>
      </c>
      <c r="C8" s="4" t="s">
        <v>25</v>
      </c>
      <c r="D8" s="4" t="s">
        <v>4035</v>
      </c>
      <c r="E8" s="4" t="s">
        <v>4029</v>
      </c>
      <c r="F8" s="4" t="s">
        <v>41</v>
      </c>
      <c r="G8" s="4" t="s">
        <v>4030</v>
      </c>
      <c r="H8" s="4" t="s">
        <v>4031</v>
      </c>
      <c r="I8" s="23" t="s">
        <v>30</v>
      </c>
      <c r="J8" s="23" t="s">
        <v>31</v>
      </c>
      <c r="K8" s="23" t="s">
        <v>32</v>
      </c>
      <c r="L8" s="4" t="s">
        <v>3984</v>
      </c>
      <c r="M8" s="4" t="s">
        <v>4032</v>
      </c>
      <c r="N8" s="4" t="s">
        <v>23</v>
      </c>
      <c r="O8" s="4" t="s">
        <v>4033</v>
      </c>
      <c r="P8" s="4"/>
      <c r="Q8" s="4"/>
      <c r="R8" s="4" t="s">
        <v>4034</v>
      </c>
      <c r="S8" s="1" t="s">
        <v>4457</v>
      </c>
      <c r="T8" s="39" t="s">
        <v>38</v>
      </c>
      <c r="U8" s="4" t="s">
        <v>3885</v>
      </c>
      <c r="V8" s="26">
        <f>$Y$2-Tabla2[[#This Row],[Fecha estimada de finalización]]</f>
        <v>-258</v>
      </c>
      <c r="W8"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Sin vencimiento</v>
      </c>
    </row>
    <row r="9" spans="1:25" ht="15" customHeight="1" x14ac:dyDescent="0.25">
      <c r="A9" s="4" t="s">
        <v>4411</v>
      </c>
      <c r="B9" s="4" t="s">
        <v>39</v>
      </c>
      <c r="C9" s="4" t="s">
        <v>3198</v>
      </c>
      <c r="D9" s="4" t="s">
        <v>4412</v>
      </c>
      <c r="E9" s="4" t="s">
        <v>4029</v>
      </c>
      <c r="F9" s="4" t="s">
        <v>3598</v>
      </c>
      <c r="G9" s="4" t="s">
        <v>4030</v>
      </c>
      <c r="H9" s="4" t="s">
        <v>4031</v>
      </c>
      <c r="I9" s="23" t="s">
        <v>30</v>
      </c>
      <c r="J9" s="23" t="s">
        <v>31</v>
      </c>
      <c r="K9" s="23" t="s">
        <v>32</v>
      </c>
      <c r="L9" s="4" t="s">
        <v>3984</v>
      </c>
      <c r="M9" s="4" t="s">
        <v>4032</v>
      </c>
      <c r="N9" s="4" t="s">
        <v>23</v>
      </c>
      <c r="O9" s="4" t="s">
        <v>4451</v>
      </c>
      <c r="P9" s="4"/>
      <c r="Q9" s="1" t="s">
        <v>4116</v>
      </c>
      <c r="R9" s="1" t="s">
        <v>4476</v>
      </c>
      <c r="S9" s="1" t="s">
        <v>4457</v>
      </c>
      <c r="T9" s="39" t="s">
        <v>3622</v>
      </c>
      <c r="U9" s="1" t="s">
        <v>3885</v>
      </c>
      <c r="V9" s="26">
        <f>$Y$2-Tabla2[[#This Row],[Fecha estimada de finalización]]</f>
        <v>-258</v>
      </c>
      <c r="W9"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Sin vencimiento</v>
      </c>
    </row>
    <row r="10" spans="1:25" ht="15" customHeight="1" x14ac:dyDescent="0.25">
      <c r="A10" s="4" t="s">
        <v>4036</v>
      </c>
      <c r="B10" s="4" t="s">
        <v>39</v>
      </c>
      <c r="C10" s="4" t="s">
        <v>25</v>
      </c>
      <c r="D10" s="4" t="s">
        <v>4035</v>
      </c>
      <c r="E10" s="4" t="s">
        <v>4037</v>
      </c>
      <c r="F10" s="4" t="s">
        <v>41</v>
      </c>
      <c r="G10" s="4" t="s">
        <v>4038</v>
      </c>
      <c r="H10" s="4" t="s">
        <v>4031</v>
      </c>
      <c r="I10" s="23" t="s">
        <v>30</v>
      </c>
      <c r="J10" s="23" t="s">
        <v>31</v>
      </c>
      <c r="K10" s="23" t="s">
        <v>32</v>
      </c>
      <c r="L10" s="4" t="s">
        <v>33</v>
      </c>
      <c r="M10" s="4" t="s">
        <v>4039</v>
      </c>
      <c r="N10" s="4" t="s">
        <v>23</v>
      </c>
      <c r="O10" s="4" t="s">
        <v>4040</v>
      </c>
      <c r="P10" s="4" t="s">
        <v>4041</v>
      </c>
      <c r="Q10" s="4"/>
      <c r="R10" s="4" t="s">
        <v>4041</v>
      </c>
      <c r="S10" s="1" t="s">
        <v>4457</v>
      </c>
      <c r="T10" s="39" t="s">
        <v>38</v>
      </c>
      <c r="U10" s="4" t="s">
        <v>3885</v>
      </c>
      <c r="V10" s="26">
        <f>$Y$2-Tabla2[[#This Row],[Fecha estimada de finalización]]</f>
        <v>-274</v>
      </c>
      <c r="W10"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Sin vencimiento</v>
      </c>
    </row>
    <row r="11" spans="1:25" ht="15" customHeight="1" x14ac:dyDescent="0.25">
      <c r="A11" s="4" t="s">
        <v>4413</v>
      </c>
      <c r="B11" s="4" t="s">
        <v>39</v>
      </c>
      <c r="C11" s="4" t="s">
        <v>3198</v>
      </c>
      <c r="D11" s="4" t="s">
        <v>4412</v>
      </c>
      <c r="E11" s="4" t="s">
        <v>4037</v>
      </c>
      <c r="F11" s="4" t="s">
        <v>3598</v>
      </c>
      <c r="G11" s="4" t="s">
        <v>4038</v>
      </c>
      <c r="H11" s="4" t="s">
        <v>4031</v>
      </c>
      <c r="I11" s="23" t="s">
        <v>30</v>
      </c>
      <c r="J11" s="23" t="s">
        <v>31</v>
      </c>
      <c r="K11" s="23" t="s">
        <v>32</v>
      </c>
      <c r="L11" s="4" t="s">
        <v>33</v>
      </c>
      <c r="M11" s="4" t="s">
        <v>4039</v>
      </c>
      <c r="N11" s="4" t="s">
        <v>23</v>
      </c>
      <c r="O11" s="4" t="s">
        <v>4452</v>
      </c>
      <c r="P11" s="4"/>
      <c r="Q11" s="1" t="s">
        <v>3675</v>
      </c>
      <c r="R11" s="1" t="s">
        <v>4477</v>
      </c>
      <c r="S11" s="1" t="s">
        <v>4457</v>
      </c>
      <c r="T11" s="39" t="s">
        <v>3622</v>
      </c>
      <c r="U11" s="1" t="s">
        <v>3885</v>
      </c>
      <c r="V11" s="26">
        <f>$Y$2-Tabla2[[#This Row],[Fecha estimada de finalización]]</f>
        <v>-274</v>
      </c>
      <c r="W11"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Sin vencimiento</v>
      </c>
    </row>
    <row r="12" spans="1:25" ht="15" customHeight="1" x14ac:dyDescent="0.25">
      <c r="A12" s="4" t="s">
        <v>4042</v>
      </c>
      <c r="B12" s="4" t="s">
        <v>39</v>
      </c>
      <c r="C12" s="4" t="s">
        <v>25</v>
      </c>
      <c r="D12" s="4" t="s">
        <v>4035</v>
      </c>
      <c r="E12" s="4" t="s">
        <v>4043</v>
      </c>
      <c r="F12" s="4" t="s">
        <v>41</v>
      </c>
      <c r="G12" s="4" t="s">
        <v>4044</v>
      </c>
      <c r="H12" s="4" t="s">
        <v>4045</v>
      </c>
      <c r="I12" s="23" t="s">
        <v>30</v>
      </c>
      <c r="J12" s="23" t="s">
        <v>31</v>
      </c>
      <c r="K12" s="23" t="s">
        <v>32</v>
      </c>
      <c r="L12" s="4" t="s">
        <v>4046</v>
      </c>
      <c r="M12" s="4" t="s">
        <v>119</v>
      </c>
      <c r="N12" s="4" t="s">
        <v>23</v>
      </c>
      <c r="O12" s="4" t="s">
        <v>4047</v>
      </c>
      <c r="P12" s="4" t="s">
        <v>4048</v>
      </c>
      <c r="Q12" s="4"/>
      <c r="R12" s="4" t="s">
        <v>4048</v>
      </c>
      <c r="S12" s="1" t="s">
        <v>4457</v>
      </c>
      <c r="T12" s="39" t="s">
        <v>38</v>
      </c>
      <c r="U12" s="4" t="s">
        <v>3886</v>
      </c>
      <c r="V12" s="26">
        <f>$Y$2-Tabla2[[#This Row],[Fecha estimada de finalización]]</f>
        <v>-365</v>
      </c>
      <c r="W12"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Sin vencimiento</v>
      </c>
    </row>
    <row r="13" spans="1:25" ht="15" customHeight="1" x14ac:dyDescent="0.25">
      <c r="A13" s="4" t="s">
        <v>4328</v>
      </c>
      <c r="B13" s="4" t="s">
        <v>39</v>
      </c>
      <c r="C13" s="4" t="s">
        <v>3198</v>
      </c>
      <c r="D13" s="4" t="s">
        <v>4329</v>
      </c>
      <c r="E13" s="4" t="s">
        <v>4330</v>
      </c>
      <c r="F13" s="4" t="s">
        <v>4331</v>
      </c>
      <c r="G13" s="4" t="s">
        <v>4332</v>
      </c>
      <c r="H13" s="4" t="s">
        <v>4333</v>
      </c>
      <c r="I13" s="23" t="s">
        <v>4334</v>
      </c>
      <c r="J13" s="23" t="s">
        <v>31</v>
      </c>
      <c r="K13" s="23" t="s">
        <v>32</v>
      </c>
      <c r="L13" s="4" t="s">
        <v>4131</v>
      </c>
      <c r="M13" s="4" t="s">
        <v>22</v>
      </c>
      <c r="N13" s="4" t="s">
        <v>23</v>
      </c>
      <c r="O13" s="4" t="s">
        <v>4435</v>
      </c>
      <c r="P13" s="4"/>
      <c r="Q13" s="1" t="s">
        <v>3619</v>
      </c>
      <c r="R13" s="1" t="s">
        <v>4456</v>
      </c>
      <c r="S13" s="1" t="s">
        <v>4457</v>
      </c>
      <c r="T13" s="39" t="s">
        <v>3622</v>
      </c>
      <c r="U13" s="1" t="s">
        <v>3885</v>
      </c>
      <c r="V13" s="26">
        <f>$Y$2-Tabla2[[#This Row],[Fecha estimada de finalización]]</f>
        <v>0</v>
      </c>
      <c r="W13"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Sin vencimiento</v>
      </c>
    </row>
    <row r="14" spans="1:25" ht="15" customHeight="1" x14ac:dyDescent="0.25">
      <c r="A14" s="4" t="s">
        <v>4614</v>
      </c>
      <c r="B14" s="4" t="s">
        <v>2015</v>
      </c>
      <c r="C14" s="4" t="s">
        <v>4637</v>
      </c>
      <c r="D14" s="4" t="s">
        <v>4636</v>
      </c>
      <c r="E14" s="40" t="s">
        <v>4638</v>
      </c>
      <c r="F14" s="4" t="s">
        <v>4635</v>
      </c>
      <c r="G14" s="4" t="s">
        <v>4634</v>
      </c>
      <c r="H14" s="4" t="s">
        <v>4633</v>
      </c>
      <c r="I14" s="23" t="s">
        <v>2011</v>
      </c>
      <c r="J14" s="23" t="s">
        <v>2507</v>
      </c>
      <c r="K14" s="23" t="s">
        <v>2037</v>
      </c>
      <c r="L14" s="25">
        <v>45297</v>
      </c>
      <c r="M14" s="25">
        <v>45656</v>
      </c>
      <c r="N14" s="4" t="s">
        <v>23</v>
      </c>
      <c r="O14" s="4" t="s">
        <v>4631</v>
      </c>
      <c r="P14" s="4"/>
      <c r="Q14" s="25">
        <v>45653</v>
      </c>
      <c r="R14" s="8" t="s">
        <v>4632</v>
      </c>
      <c r="S14" s="4" t="s">
        <v>4457</v>
      </c>
      <c r="T14" s="39">
        <v>45672</v>
      </c>
      <c r="U14" s="4" t="s">
        <v>3884</v>
      </c>
      <c r="V14" s="26">
        <f>$Y$2-Tabla2[[#This Row],[Fecha estimada de finalización]]</f>
        <v>1</v>
      </c>
      <c r="W14"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Sin vencimiento</v>
      </c>
    </row>
    <row r="15" spans="1:25" ht="15" customHeight="1" x14ac:dyDescent="0.25">
      <c r="A15" s="4" t="s">
        <v>4615</v>
      </c>
      <c r="B15" s="4" t="s">
        <v>2015</v>
      </c>
      <c r="C15" s="4" t="s">
        <v>4637</v>
      </c>
      <c r="D15" s="4" t="s">
        <v>4636</v>
      </c>
      <c r="E15" s="40" t="s">
        <v>4639</v>
      </c>
      <c r="F15" s="4" t="s">
        <v>4635</v>
      </c>
      <c r="G15" s="4" t="s">
        <v>4640</v>
      </c>
      <c r="H15" s="4" t="s">
        <v>4641</v>
      </c>
      <c r="I15" s="23" t="s">
        <v>2011</v>
      </c>
      <c r="J15" s="23" t="s">
        <v>2507</v>
      </c>
      <c r="K15" s="23" t="s">
        <v>2037</v>
      </c>
      <c r="L15" s="25">
        <v>45297</v>
      </c>
      <c r="M15" s="25">
        <v>45656</v>
      </c>
      <c r="N15" s="4" t="s">
        <v>23</v>
      </c>
      <c r="O15" s="4" t="s">
        <v>4643</v>
      </c>
      <c r="P15" s="4"/>
      <c r="Q15" s="25">
        <v>45653</v>
      </c>
      <c r="R15" s="4" t="s">
        <v>4642</v>
      </c>
      <c r="S15" s="4" t="s">
        <v>4457</v>
      </c>
      <c r="T15" s="39">
        <v>45672</v>
      </c>
      <c r="U15" s="4" t="s">
        <v>3884</v>
      </c>
      <c r="V15" s="26">
        <f>$Y$2-Tabla2[[#This Row],[Fecha estimada de finalización]]</f>
        <v>1</v>
      </c>
      <c r="W15"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Sin vencimiento</v>
      </c>
    </row>
    <row r="16" spans="1:25" ht="15" customHeight="1" x14ac:dyDescent="0.25">
      <c r="A16" s="4" t="s">
        <v>4017</v>
      </c>
      <c r="B16" s="4" t="s">
        <v>2015</v>
      </c>
      <c r="C16" s="4" t="s">
        <v>25</v>
      </c>
      <c r="D16" s="4" t="s">
        <v>4026</v>
      </c>
      <c r="E16" s="4" t="s">
        <v>4018</v>
      </c>
      <c r="F16" s="4" t="s">
        <v>4027</v>
      </c>
      <c r="G16" s="4" t="s">
        <v>4019</v>
      </c>
      <c r="H16" s="4" t="s">
        <v>4020</v>
      </c>
      <c r="I16" s="23" t="s">
        <v>4021</v>
      </c>
      <c r="J16" s="23" t="s">
        <v>2012</v>
      </c>
      <c r="K16" s="23" t="s">
        <v>2655</v>
      </c>
      <c r="L16" s="4" t="s">
        <v>4022</v>
      </c>
      <c r="M16" s="4" t="s">
        <v>4023</v>
      </c>
      <c r="N16" s="4" t="s">
        <v>23</v>
      </c>
      <c r="O16" s="4" t="s">
        <v>4024</v>
      </c>
      <c r="P16" s="4" t="s">
        <v>24</v>
      </c>
      <c r="Q16" s="4"/>
      <c r="R16" s="4" t="s">
        <v>4025</v>
      </c>
      <c r="S16" s="1" t="s">
        <v>4457</v>
      </c>
      <c r="T16" s="39" t="s">
        <v>1442</v>
      </c>
      <c r="U16" s="4" t="s">
        <v>1879</v>
      </c>
      <c r="V16" s="26">
        <f>$Y$2-Tabla2[[#This Row],[Fecha estimada de finalización]]</f>
        <v>884</v>
      </c>
      <c r="W16"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Mayor a 365 días</v>
      </c>
    </row>
    <row r="17" spans="1:23" ht="15" customHeight="1" x14ac:dyDescent="0.25">
      <c r="A17" s="4" t="s">
        <v>4277</v>
      </c>
      <c r="B17" s="4" t="s">
        <v>2015</v>
      </c>
      <c r="C17" s="4" t="s">
        <v>2725</v>
      </c>
      <c r="D17" s="4" t="s">
        <v>4284</v>
      </c>
      <c r="E17" s="4" t="s">
        <v>4278</v>
      </c>
      <c r="F17" s="4" t="s">
        <v>2834</v>
      </c>
      <c r="G17" s="4" t="s">
        <v>4279</v>
      </c>
      <c r="H17" s="4" t="s">
        <v>4280</v>
      </c>
      <c r="I17" s="23" t="s">
        <v>2011</v>
      </c>
      <c r="J17" s="23" t="s">
        <v>2507</v>
      </c>
      <c r="K17" s="23" t="s">
        <v>2056</v>
      </c>
      <c r="L17" s="4" t="s">
        <v>4281</v>
      </c>
      <c r="M17" s="4" t="s">
        <v>4132</v>
      </c>
      <c r="N17" s="4" t="s">
        <v>23</v>
      </c>
      <c r="O17" s="4" t="s">
        <v>4282</v>
      </c>
      <c r="P17" s="4" t="s">
        <v>24</v>
      </c>
      <c r="Q17" s="4"/>
      <c r="R17" s="4" t="s">
        <v>4283</v>
      </c>
      <c r="S17" s="1" t="s">
        <v>4457</v>
      </c>
      <c r="T17" s="39" t="s">
        <v>2728</v>
      </c>
      <c r="U17" s="4" t="s">
        <v>1879</v>
      </c>
      <c r="V17" s="26">
        <f>$Y$2-Tabla2[[#This Row],[Fecha estimada de finalización]]</f>
        <v>397</v>
      </c>
      <c r="W17"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Mayor a 365 días</v>
      </c>
    </row>
    <row r="18" spans="1:23" ht="15" customHeight="1" x14ac:dyDescent="0.25">
      <c r="A18" s="4" t="s">
        <v>4226</v>
      </c>
      <c r="B18" s="4" t="s">
        <v>2015</v>
      </c>
      <c r="C18" s="4" t="s">
        <v>25</v>
      </c>
      <c r="D18" s="4" t="s">
        <v>4233</v>
      </c>
      <c r="E18" s="4" t="s">
        <v>4227</v>
      </c>
      <c r="F18" s="4" t="s">
        <v>2143</v>
      </c>
      <c r="G18" s="4" t="s">
        <v>4228</v>
      </c>
      <c r="H18" s="4" t="s">
        <v>4229</v>
      </c>
      <c r="I18" s="23" t="s">
        <v>2011</v>
      </c>
      <c r="J18" s="23" t="s">
        <v>2012</v>
      </c>
      <c r="K18" s="23" t="s">
        <v>2139</v>
      </c>
      <c r="L18" s="4" t="s">
        <v>4230</v>
      </c>
      <c r="M18" s="4" t="s">
        <v>1688</v>
      </c>
      <c r="N18" s="4" t="s">
        <v>23</v>
      </c>
      <c r="O18" s="4" t="s">
        <v>4231</v>
      </c>
      <c r="P18" s="4" t="s">
        <v>24</v>
      </c>
      <c r="Q18" s="4"/>
      <c r="R18" s="4" t="s">
        <v>4232</v>
      </c>
      <c r="S18" s="1" t="s">
        <v>4457</v>
      </c>
      <c r="T18" s="39" t="s">
        <v>1442</v>
      </c>
      <c r="U18" s="4" t="s">
        <v>1879</v>
      </c>
      <c r="V18" s="26">
        <f>$Y$2-Tabla2[[#This Row],[Fecha estimada de finalización]]</f>
        <v>366</v>
      </c>
      <c r="W18"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Mayor a 365 días</v>
      </c>
    </row>
    <row r="19" spans="1:23" ht="15" customHeight="1" x14ac:dyDescent="0.25">
      <c r="A19" s="4" t="s">
        <v>4373</v>
      </c>
      <c r="B19" s="4" t="s">
        <v>2015</v>
      </c>
      <c r="C19" s="4" t="s">
        <v>3198</v>
      </c>
      <c r="D19" s="4" t="s">
        <v>4374</v>
      </c>
      <c r="E19" s="4" t="s">
        <v>4227</v>
      </c>
      <c r="F19" s="4" t="s">
        <v>3241</v>
      </c>
      <c r="G19" s="4" t="s">
        <v>4228</v>
      </c>
      <c r="H19" s="4" t="s">
        <v>4229</v>
      </c>
      <c r="I19" s="23" t="s">
        <v>2011</v>
      </c>
      <c r="J19" s="23" t="s">
        <v>2012</v>
      </c>
      <c r="K19" s="23" t="s">
        <v>2139</v>
      </c>
      <c r="L19" s="4" t="s">
        <v>4230</v>
      </c>
      <c r="M19" s="4" t="s">
        <v>1688</v>
      </c>
      <c r="N19" s="4" t="s">
        <v>23</v>
      </c>
      <c r="O19" s="4" t="s">
        <v>4443</v>
      </c>
      <c r="P19" s="4"/>
      <c r="Q19" s="1" t="s">
        <v>3711</v>
      </c>
      <c r="R19" s="1" t="s">
        <v>4466</v>
      </c>
      <c r="S19" s="1" t="s">
        <v>4457</v>
      </c>
      <c r="T19" s="39" t="s">
        <v>140</v>
      </c>
      <c r="U19" s="1" t="s">
        <v>1879</v>
      </c>
      <c r="V19" s="26">
        <f>$Y$2-Tabla2[[#This Row],[Fecha estimada de finalización]]</f>
        <v>366</v>
      </c>
      <c r="W19"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Mayor a 365 días</v>
      </c>
    </row>
    <row r="20" spans="1:23" ht="15" customHeight="1" x14ac:dyDescent="0.25">
      <c r="A20" s="4" t="s">
        <v>4234</v>
      </c>
      <c r="B20" s="4" t="s">
        <v>2015</v>
      </c>
      <c r="C20" s="4" t="s">
        <v>25</v>
      </c>
      <c r="D20" s="4" t="s">
        <v>4233</v>
      </c>
      <c r="E20" s="4" t="s">
        <v>4235</v>
      </c>
      <c r="F20" s="4" t="s">
        <v>2143</v>
      </c>
      <c r="G20" s="4" t="s">
        <v>4236</v>
      </c>
      <c r="H20" s="4" t="s">
        <v>4237</v>
      </c>
      <c r="I20" s="23" t="s">
        <v>2011</v>
      </c>
      <c r="J20" s="23" t="s">
        <v>2012</v>
      </c>
      <c r="K20" s="23" t="s">
        <v>2139</v>
      </c>
      <c r="L20" s="4" t="s">
        <v>4230</v>
      </c>
      <c r="M20" s="4" t="s">
        <v>1688</v>
      </c>
      <c r="N20" s="4" t="s">
        <v>23</v>
      </c>
      <c r="O20" s="4" t="s">
        <v>4238</v>
      </c>
      <c r="P20" s="4" t="s">
        <v>24</v>
      </c>
      <c r="Q20" s="4"/>
      <c r="R20" s="4" t="s">
        <v>4232</v>
      </c>
      <c r="S20" s="1" t="s">
        <v>4457</v>
      </c>
      <c r="T20" s="39" t="s">
        <v>1442</v>
      </c>
      <c r="U20" s="4" t="s">
        <v>1879</v>
      </c>
      <c r="V20" s="26">
        <f>$Y$2-Tabla2[[#This Row],[Fecha estimada de finalización]]</f>
        <v>366</v>
      </c>
      <c r="W20"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Mayor a 365 días</v>
      </c>
    </row>
    <row r="21" spans="1:23" ht="15" customHeight="1" x14ac:dyDescent="0.25">
      <c r="A21" s="4" t="s">
        <v>4375</v>
      </c>
      <c r="B21" s="4" t="s">
        <v>2015</v>
      </c>
      <c r="C21" s="4" t="s">
        <v>3198</v>
      </c>
      <c r="D21" s="4" t="s">
        <v>4374</v>
      </c>
      <c r="E21" s="4" t="s">
        <v>4235</v>
      </c>
      <c r="F21" s="4" t="s">
        <v>3241</v>
      </c>
      <c r="G21" s="4" t="s">
        <v>4236</v>
      </c>
      <c r="H21" s="4" t="s">
        <v>4237</v>
      </c>
      <c r="I21" s="23" t="s">
        <v>2011</v>
      </c>
      <c r="J21" s="23" t="s">
        <v>2012</v>
      </c>
      <c r="K21" s="23" t="s">
        <v>2139</v>
      </c>
      <c r="L21" s="4" t="s">
        <v>4230</v>
      </c>
      <c r="M21" s="4" t="s">
        <v>1688</v>
      </c>
      <c r="N21" s="4" t="s">
        <v>23</v>
      </c>
      <c r="O21" s="4" t="s">
        <v>4443</v>
      </c>
      <c r="P21" s="4"/>
      <c r="Q21" s="1" t="s">
        <v>3711</v>
      </c>
      <c r="R21" s="1" t="s">
        <v>4466</v>
      </c>
      <c r="S21" s="1" t="s">
        <v>4457</v>
      </c>
      <c r="T21" s="39" t="s">
        <v>140</v>
      </c>
      <c r="U21" s="1" t="s">
        <v>1879</v>
      </c>
      <c r="V21" s="26">
        <f>$Y$2-Tabla2[[#This Row],[Fecha estimada de finalización]]</f>
        <v>366</v>
      </c>
      <c r="W21"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Mayor a 365 días</v>
      </c>
    </row>
    <row r="22" spans="1:23" ht="15" customHeight="1" x14ac:dyDescent="0.25">
      <c r="A22" s="4" t="s">
        <v>4376</v>
      </c>
      <c r="B22" s="4" t="s">
        <v>2015</v>
      </c>
      <c r="C22" s="4" t="s">
        <v>3198</v>
      </c>
      <c r="D22" s="4" t="s">
        <v>4374</v>
      </c>
      <c r="E22" s="4" t="s">
        <v>4377</v>
      </c>
      <c r="F22" s="4" t="s">
        <v>3241</v>
      </c>
      <c r="G22" s="4" t="s">
        <v>4378</v>
      </c>
      <c r="H22" s="4" t="s">
        <v>4379</v>
      </c>
      <c r="I22" s="23" t="s">
        <v>2011</v>
      </c>
      <c r="J22" s="23" t="s">
        <v>2012</v>
      </c>
      <c r="K22" s="23" t="s">
        <v>2139</v>
      </c>
      <c r="L22" s="4" t="s">
        <v>4380</v>
      </c>
      <c r="M22" s="4" t="s">
        <v>4381</v>
      </c>
      <c r="N22" s="4" t="s">
        <v>23</v>
      </c>
      <c r="O22" s="4" t="s">
        <v>4444</v>
      </c>
      <c r="P22" s="4"/>
      <c r="Q22" s="1" t="s">
        <v>3711</v>
      </c>
      <c r="R22" s="1" t="s">
        <v>4467</v>
      </c>
      <c r="S22" s="1" t="s">
        <v>4457</v>
      </c>
      <c r="T22" s="39" t="s">
        <v>140</v>
      </c>
      <c r="U22" s="1" t="s">
        <v>1879</v>
      </c>
      <c r="V22" s="26">
        <f>$Y$2-Tabla2[[#This Row],[Fecha estimada de finalización]]</f>
        <v>458</v>
      </c>
      <c r="W22"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Mayor a 365 días</v>
      </c>
    </row>
    <row r="23" spans="1:23" ht="15" customHeight="1" x14ac:dyDescent="0.25">
      <c r="A23" s="4" t="s">
        <v>4382</v>
      </c>
      <c r="B23" s="4" t="s">
        <v>2015</v>
      </c>
      <c r="C23" s="4" t="s">
        <v>3198</v>
      </c>
      <c r="D23" s="4" t="s">
        <v>4374</v>
      </c>
      <c r="E23" s="4" t="s">
        <v>4383</v>
      </c>
      <c r="F23" s="4" t="s">
        <v>3241</v>
      </c>
      <c r="G23" s="4" t="s">
        <v>4384</v>
      </c>
      <c r="H23" s="4" t="s">
        <v>4379</v>
      </c>
      <c r="I23" s="23" t="s">
        <v>2011</v>
      </c>
      <c r="J23" s="23" t="s">
        <v>2012</v>
      </c>
      <c r="K23" s="23" t="s">
        <v>2139</v>
      </c>
      <c r="L23" s="4" t="s">
        <v>4281</v>
      </c>
      <c r="M23" s="4" t="s">
        <v>4132</v>
      </c>
      <c r="N23" s="4" t="s">
        <v>23</v>
      </c>
      <c r="O23" s="4" t="s">
        <v>4445</v>
      </c>
      <c r="P23" s="4"/>
      <c r="Q23" s="1" t="s">
        <v>3711</v>
      </c>
      <c r="R23" s="1" t="s">
        <v>4468</v>
      </c>
      <c r="S23" s="1" t="s">
        <v>4457</v>
      </c>
      <c r="T23" s="39" t="s">
        <v>140</v>
      </c>
      <c r="U23" s="1" t="s">
        <v>1879</v>
      </c>
      <c r="V23" s="26">
        <f>$Y$2-Tabla2[[#This Row],[Fecha estimada de finalización]]</f>
        <v>397</v>
      </c>
      <c r="W23"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Mayor a 365 días</v>
      </c>
    </row>
    <row r="24" spans="1:23" ht="15" customHeight="1" x14ac:dyDescent="0.25">
      <c r="A24" s="4" t="s">
        <v>4239</v>
      </c>
      <c r="B24" s="4" t="s">
        <v>2015</v>
      </c>
      <c r="C24" s="4" t="s">
        <v>25</v>
      </c>
      <c r="D24" s="4" t="s">
        <v>4247</v>
      </c>
      <c r="E24" s="4" t="s">
        <v>4240</v>
      </c>
      <c r="F24" s="4" t="s">
        <v>2134</v>
      </c>
      <c r="G24" s="4" t="s">
        <v>4241</v>
      </c>
      <c r="H24" s="4" t="s">
        <v>4242</v>
      </c>
      <c r="I24" s="23" t="s">
        <v>2011</v>
      </c>
      <c r="J24" s="23" t="s">
        <v>2012</v>
      </c>
      <c r="K24" s="23" t="s">
        <v>2056</v>
      </c>
      <c r="L24" s="4" t="s">
        <v>4243</v>
      </c>
      <c r="M24" s="4" t="s">
        <v>4244</v>
      </c>
      <c r="N24" s="4" t="s">
        <v>23</v>
      </c>
      <c r="O24" s="4" t="s">
        <v>4245</v>
      </c>
      <c r="P24" s="4" t="s">
        <v>24</v>
      </c>
      <c r="Q24" s="4"/>
      <c r="R24" s="4" t="s">
        <v>4246</v>
      </c>
      <c r="S24" s="1" t="s">
        <v>4457</v>
      </c>
      <c r="T24" s="39" t="s">
        <v>1442</v>
      </c>
      <c r="U24" s="4" t="s">
        <v>1879</v>
      </c>
      <c r="V24" s="26">
        <f>$Y$2-Tabla2[[#This Row],[Fecha estimada de finalización]]</f>
        <v>427</v>
      </c>
      <c r="W24"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Mayor a 365 días</v>
      </c>
    </row>
    <row r="25" spans="1:23" ht="15" customHeight="1" x14ac:dyDescent="0.25">
      <c r="A25" s="4" t="s">
        <v>4537</v>
      </c>
      <c r="B25" s="4" t="s">
        <v>2015</v>
      </c>
      <c r="C25" s="4" t="s">
        <v>25</v>
      </c>
      <c r="D25" s="4" t="s">
        <v>4233</v>
      </c>
      <c r="E25" s="4" t="s">
        <v>4538</v>
      </c>
      <c r="F25" s="4" t="s">
        <v>2143</v>
      </c>
      <c r="G25" s="4" t="s">
        <v>4539</v>
      </c>
      <c r="H25" s="4" t="s">
        <v>4379</v>
      </c>
      <c r="I25" s="23" t="s">
        <v>4529</v>
      </c>
      <c r="J25" s="23" t="s">
        <v>4536</v>
      </c>
      <c r="K25" s="23" t="s">
        <v>2139</v>
      </c>
      <c r="L25" s="4" t="s">
        <v>4380</v>
      </c>
      <c r="M25" s="4" t="s">
        <v>4381</v>
      </c>
      <c r="N25" s="4" t="s">
        <v>23</v>
      </c>
      <c r="O25" s="4" t="s">
        <v>4695</v>
      </c>
      <c r="P25" s="4"/>
      <c r="Q25" s="25">
        <v>45653</v>
      </c>
      <c r="R25" s="4" t="s">
        <v>4696</v>
      </c>
      <c r="S25" s="4" t="s">
        <v>4457</v>
      </c>
      <c r="T25" s="39">
        <v>45673</v>
      </c>
      <c r="U25" s="4" t="s">
        <v>3884</v>
      </c>
      <c r="V25" s="26">
        <f>$Y$2-Tabla2[[#This Row],[Fecha estimada de finalización]]</f>
        <v>458</v>
      </c>
      <c r="W25"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Sin vencimiento</v>
      </c>
    </row>
    <row r="26" spans="1:23" ht="15" customHeight="1" x14ac:dyDescent="0.25">
      <c r="A26" s="4" t="s">
        <v>4525</v>
      </c>
      <c r="B26" s="4" t="s">
        <v>2015</v>
      </c>
      <c r="C26" s="4" t="s">
        <v>2725</v>
      </c>
      <c r="D26" s="4" t="s">
        <v>4284</v>
      </c>
      <c r="E26" s="4" t="s">
        <v>4526</v>
      </c>
      <c r="F26" s="4" t="s">
        <v>2834</v>
      </c>
      <c r="G26" s="4" t="s">
        <v>4527</v>
      </c>
      <c r="H26" s="4" t="s">
        <v>4528</v>
      </c>
      <c r="I26" s="23" t="s">
        <v>4529</v>
      </c>
      <c r="J26" s="23" t="s">
        <v>2507</v>
      </c>
      <c r="K26" s="23" t="s">
        <v>2056</v>
      </c>
      <c r="L26" s="4" t="s">
        <v>4281</v>
      </c>
      <c r="M26" s="4" t="s">
        <v>4132</v>
      </c>
      <c r="N26" s="4" t="s">
        <v>23</v>
      </c>
      <c r="O26" s="8" t="s">
        <v>4697</v>
      </c>
      <c r="P26" s="4"/>
      <c r="Q26" s="25">
        <v>45653</v>
      </c>
      <c r="R26" s="4" t="s">
        <v>4698</v>
      </c>
      <c r="S26" s="4" t="s">
        <v>4457</v>
      </c>
      <c r="T26" s="39">
        <v>45672</v>
      </c>
      <c r="U26" s="4" t="s">
        <v>3884</v>
      </c>
      <c r="V26" s="26">
        <f>$Y$2-Tabla2[[#This Row],[Fecha estimada de finalización]]</f>
        <v>397</v>
      </c>
      <c r="W26"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Sin vencimiento</v>
      </c>
    </row>
    <row r="27" spans="1:23" ht="15" customHeight="1" x14ac:dyDescent="0.25">
      <c r="A27" s="4" t="s">
        <v>4285</v>
      </c>
      <c r="B27" s="4" t="s">
        <v>2015</v>
      </c>
      <c r="C27" s="4" t="s">
        <v>2725</v>
      </c>
      <c r="D27" s="4" t="s">
        <v>4289</v>
      </c>
      <c r="E27" s="4" t="s">
        <v>4286</v>
      </c>
      <c r="F27" s="4" t="s">
        <v>2846</v>
      </c>
      <c r="G27" s="4" t="s">
        <v>4287</v>
      </c>
      <c r="H27" s="4" t="s">
        <v>4105</v>
      </c>
      <c r="I27" s="23" t="s">
        <v>2011</v>
      </c>
      <c r="J27" s="23" t="s">
        <v>2507</v>
      </c>
      <c r="K27" s="23" t="s">
        <v>2056</v>
      </c>
      <c r="L27" s="4" t="s">
        <v>4281</v>
      </c>
      <c r="M27" s="4" t="s">
        <v>4132</v>
      </c>
      <c r="N27" s="4" t="s">
        <v>23</v>
      </c>
      <c r="O27" s="4" t="s">
        <v>4245</v>
      </c>
      <c r="P27" s="4" t="s">
        <v>24</v>
      </c>
      <c r="Q27" s="4"/>
      <c r="R27" s="4" t="s">
        <v>4288</v>
      </c>
      <c r="S27" s="1" t="s">
        <v>4457</v>
      </c>
      <c r="T27" s="39" t="s">
        <v>2728</v>
      </c>
      <c r="U27" s="4" t="s">
        <v>1879</v>
      </c>
      <c r="V27" s="26">
        <f>$Y$2-Tabla2[[#This Row],[Fecha estimada de finalización]]</f>
        <v>397</v>
      </c>
      <c r="W27"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Mayor a 365 días</v>
      </c>
    </row>
    <row r="28" spans="1:23" ht="15" customHeight="1" x14ac:dyDescent="0.25">
      <c r="A28" s="4" t="s">
        <v>4290</v>
      </c>
      <c r="B28" s="4" t="s">
        <v>2015</v>
      </c>
      <c r="C28" s="4" t="s">
        <v>2725</v>
      </c>
      <c r="D28" s="4" t="s">
        <v>4289</v>
      </c>
      <c r="E28" s="4" t="s">
        <v>4291</v>
      </c>
      <c r="F28" s="4" t="s">
        <v>2846</v>
      </c>
      <c r="G28" s="4" t="s">
        <v>4292</v>
      </c>
      <c r="H28" s="4" t="s">
        <v>4293</v>
      </c>
      <c r="I28" s="23" t="s">
        <v>2011</v>
      </c>
      <c r="J28" s="23" t="s">
        <v>2507</v>
      </c>
      <c r="K28" s="23" t="s">
        <v>2056</v>
      </c>
      <c r="L28" s="4" t="s">
        <v>4281</v>
      </c>
      <c r="M28" s="4" t="s">
        <v>4132</v>
      </c>
      <c r="N28" s="4" t="s">
        <v>23</v>
      </c>
      <c r="O28" s="4" t="s">
        <v>4245</v>
      </c>
      <c r="P28" s="4" t="s">
        <v>24</v>
      </c>
      <c r="Q28" s="4"/>
      <c r="R28" s="4" t="s">
        <v>4294</v>
      </c>
      <c r="S28" s="1" t="s">
        <v>4457</v>
      </c>
      <c r="T28" s="39" t="s">
        <v>2728</v>
      </c>
      <c r="U28" s="4" t="s">
        <v>1879</v>
      </c>
      <c r="V28" s="26">
        <f>$Y$2-Tabla2[[#This Row],[Fecha estimada de finalización]]</f>
        <v>397</v>
      </c>
      <c r="W28"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Mayor a 365 días</v>
      </c>
    </row>
    <row r="29" spans="1:23" ht="15" customHeight="1" x14ac:dyDescent="0.25">
      <c r="A29" s="4" t="s">
        <v>4295</v>
      </c>
      <c r="B29" s="4" t="s">
        <v>2015</v>
      </c>
      <c r="C29" s="4" t="s">
        <v>2725</v>
      </c>
      <c r="D29" s="4" t="s">
        <v>4289</v>
      </c>
      <c r="E29" s="4" t="s">
        <v>4296</v>
      </c>
      <c r="F29" s="4" t="s">
        <v>2846</v>
      </c>
      <c r="G29" s="4" t="s">
        <v>4297</v>
      </c>
      <c r="H29" s="4" t="s">
        <v>4298</v>
      </c>
      <c r="I29" s="23" t="s">
        <v>2011</v>
      </c>
      <c r="J29" s="23" t="s">
        <v>2507</v>
      </c>
      <c r="K29" s="23" t="s">
        <v>2056</v>
      </c>
      <c r="L29" s="4" t="s">
        <v>4281</v>
      </c>
      <c r="M29" s="4" t="s">
        <v>4132</v>
      </c>
      <c r="N29" s="4" t="s">
        <v>23</v>
      </c>
      <c r="O29" s="4" t="s">
        <v>4299</v>
      </c>
      <c r="P29" s="4" t="s">
        <v>24</v>
      </c>
      <c r="Q29" s="4"/>
      <c r="R29" s="4" t="s">
        <v>4300</v>
      </c>
      <c r="S29" s="1" t="s">
        <v>4457</v>
      </c>
      <c r="T29" s="39" t="s">
        <v>2728</v>
      </c>
      <c r="U29" s="4" t="s">
        <v>1879</v>
      </c>
      <c r="V29" s="26">
        <f>$Y$2-Tabla2[[#This Row],[Fecha estimada de finalización]]</f>
        <v>397</v>
      </c>
      <c r="W29"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Mayor a 365 días</v>
      </c>
    </row>
    <row r="30" spans="1:23" ht="15" customHeight="1" x14ac:dyDescent="0.25">
      <c r="A30" s="4" t="s">
        <v>4530</v>
      </c>
      <c r="B30" s="4" t="s">
        <v>2015</v>
      </c>
      <c r="C30" s="4" t="s">
        <v>2725</v>
      </c>
      <c r="D30" s="4" t="s">
        <v>4531</v>
      </c>
      <c r="E30" s="4" t="s">
        <v>4532</v>
      </c>
      <c r="F30" s="4" t="s">
        <v>2856</v>
      </c>
      <c r="G30" s="4" t="s">
        <v>4533</v>
      </c>
      <c r="H30" s="4" t="s">
        <v>4534</v>
      </c>
      <c r="I30" s="23" t="s">
        <v>4529</v>
      </c>
      <c r="J30" s="23" t="s">
        <v>2507</v>
      </c>
      <c r="K30" s="23" t="s">
        <v>2056</v>
      </c>
      <c r="L30" s="4" t="s">
        <v>4281</v>
      </c>
      <c r="M30" s="4" t="s">
        <v>4535</v>
      </c>
      <c r="N30" s="4" t="s">
        <v>23</v>
      </c>
      <c r="O30" s="4" t="s">
        <v>4699</v>
      </c>
      <c r="P30" s="4"/>
      <c r="Q30" s="25">
        <v>45653</v>
      </c>
      <c r="R30" s="4" t="s">
        <v>4700</v>
      </c>
      <c r="S30" s="4" t="s">
        <v>4457</v>
      </c>
      <c r="T30" s="39">
        <v>45672</v>
      </c>
      <c r="U30" s="4" t="s">
        <v>3884</v>
      </c>
      <c r="V30" s="26">
        <f>$Y$2-Tabla2[[#This Row],[Fecha estimada de finalización]]</f>
        <v>428</v>
      </c>
      <c r="W30"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Sin vencimiento</v>
      </c>
    </row>
    <row r="31" spans="1:23" ht="15" customHeight="1" x14ac:dyDescent="0.25">
      <c r="A31" s="4" t="s">
        <v>4112</v>
      </c>
      <c r="B31" s="4" t="s">
        <v>651</v>
      </c>
      <c r="C31" s="4" t="s">
        <v>25</v>
      </c>
      <c r="D31" s="4" t="s">
        <v>4119</v>
      </c>
      <c r="E31" s="4" t="s">
        <v>4113</v>
      </c>
      <c r="F31" s="4" t="s">
        <v>662</v>
      </c>
      <c r="G31" s="4" t="s">
        <v>4114</v>
      </c>
      <c r="H31" s="4" t="s">
        <v>4115</v>
      </c>
      <c r="I31" s="23" t="s">
        <v>658</v>
      </c>
      <c r="J31" s="23" t="s">
        <v>274</v>
      </c>
      <c r="K31" s="23" t="s">
        <v>646</v>
      </c>
      <c r="L31" s="4" t="s">
        <v>4053</v>
      </c>
      <c r="M31" s="4" t="s">
        <v>4116</v>
      </c>
      <c r="N31" s="4" t="s">
        <v>23</v>
      </c>
      <c r="O31" s="4" t="s">
        <v>4117</v>
      </c>
      <c r="P31" s="4" t="s">
        <v>24</v>
      </c>
      <c r="Q31" s="4"/>
      <c r="R31" s="4" t="s">
        <v>4118</v>
      </c>
      <c r="S31" s="1" t="s">
        <v>4457</v>
      </c>
      <c r="T31" s="39" t="s">
        <v>650</v>
      </c>
      <c r="U31" s="4" t="s">
        <v>1879</v>
      </c>
      <c r="V31" s="26">
        <f>$Y$2-Tabla2[[#This Row],[Fecha estimada de finalización]]</f>
        <v>61</v>
      </c>
      <c r="W31"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Menor a 90 días</v>
      </c>
    </row>
    <row r="32" spans="1:23" ht="15" customHeight="1" x14ac:dyDescent="0.25">
      <c r="A32" s="4" t="s">
        <v>4408</v>
      </c>
      <c r="B32" s="4" t="s">
        <v>651</v>
      </c>
      <c r="C32" s="4" t="s">
        <v>3198</v>
      </c>
      <c r="D32" s="4" t="s">
        <v>4409</v>
      </c>
      <c r="E32" s="4" t="s">
        <v>4113</v>
      </c>
      <c r="F32" s="4" t="s">
        <v>4410</v>
      </c>
      <c r="G32" s="4" t="s">
        <v>4114</v>
      </c>
      <c r="H32" s="4" t="s">
        <v>4115</v>
      </c>
      <c r="I32" s="23" t="s">
        <v>658</v>
      </c>
      <c r="J32" s="23" t="s">
        <v>274</v>
      </c>
      <c r="K32" s="23" t="s">
        <v>24</v>
      </c>
      <c r="L32" s="4" t="s">
        <v>4053</v>
      </c>
      <c r="M32" s="4" t="s">
        <v>4116</v>
      </c>
      <c r="N32" s="4" t="s">
        <v>23</v>
      </c>
      <c r="O32" s="4" t="s">
        <v>4117</v>
      </c>
      <c r="P32" s="4"/>
      <c r="Q32" s="1" t="s">
        <v>3670</v>
      </c>
      <c r="R32" s="1" t="s">
        <v>4475</v>
      </c>
      <c r="S32" s="1" t="s">
        <v>4457</v>
      </c>
      <c r="T32" s="39" t="s">
        <v>407</v>
      </c>
      <c r="U32" s="1" t="s">
        <v>1879</v>
      </c>
      <c r="V32" s="26">
        <f>$Y$2-Tabla2[[#This Row],[Fecha estimada de finalización]]</f>
        <v>61</v>
      </c>
      <c r="W32"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Menor a 90 días</v>
      </c>
    </row>
    <row r="33" spans="1:23" ht="15" customHeight="1" x14ac:dyDescent="0.25">
      <c r="A33" s="4" t="s">
        <v>4567</v>
      </c>
      <c r="B33" s="4" t="s">
        <v>651</v>
      </c>
      <c r="C33" s="4" t="s">
        <v>2935</v>
      </c>
      <c r="D33" s="4" t="s">
        <v>4568</v>
      </c>
      <c r="E33" s="4" t="s">
        <v>4569</v>
      </c>
      <c r="F33" s="4" t="s">
        <v>2938</v>
      </c>
      <c r="G33" s="4" t="s">
        <v>4570</v>
      </c>
      <c r="H33" s="4" t="s">
        <v>4379</v>
      </c>
      <c r="I33" s="23" t="s">
        <v>4565</v>
      </c>
      <c r="J33" s="23" t="s">
        <v>4566</v>
      </c>
      <c r="K33" s="23" t="s">
        <v>646</v>
      </c>
      <c r="L33" s="4" t="s">
        <v>4053</v>
      </c>
      <c r="M33" s="4" t="s">
        <v>22</v>
      </c>
      <c r="N33" s="4" t="s">
        <v>23</v>
      </c>
      <c r="O33" s="4" t="s">
        <v>4701</v>
      </c>
      <c r="P33" s="4"/>
      <c r="Q33" s="25">
        <v>45645</v>
      </c>
      <c r="R33" s="4" t="s">
        <v>4702</v>
      </c>
      <c r="S33" s="4" t="s">
        <v>4457</v>
      </c>
      <c r="T33" s="39">
        <v>45680</v>
      </c>
      <c r="U33" s="4" t="s">
        <v>3884</v>
      </c>
      <c r="V33" s="26">
        <f>$Y$2-Tabla2[[#This Row],[Fecha estimada de finalización]]</f>
        <v>0</v>
      </c>
      <c r="W33"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Sin vencimiento</v>
      </c>
    </row>
    <row r="34" spans="1:23" ht="15" customHeight="1" x14ac:dyDescent="0.25">
      <c r="A34" s="4" t="s">
        <v>4120</v>
      </c>
      <c r="B34" s="4" t="s">
        <v>651</v>
      </c>
      <c r="C34" s="4" t="s">
        <v>25</v>
      </c>
      <c r="D34" s="4" t="s">
        <v>4126</v>
      </c>
      <c r="E34" s="4" t="s">
        <v>4121</v>
      </c>
      <c r="F34" s="4" t="s">
        <v>653</v>
      </c>
      <c r="G34" s="4" t="s">
        <v>4122</v>
      </c>
      <c r="H34" s="4" t="s">
        <v>4123</v>
      </c>
      <c r="I34" s="23" t="s">
        <v>658</v>
      </c>
      <c r="J34" s="23" t="s">
        <v>274</v>
      </c>
      <c r="K34" s="23" t="s">
        <v>646</v>
      </c>
      <c r="L34" s="4" t="s">
        <v>4053</v>
      </c>
      <c r="M34" s="4" t="s">
        <v>4124</v>
      </c>
      <c r="N34" s="4" t="s">
        <v>23</v>
      </c>
      <c r="O34" s="4" t="s">
        <v>4117</v>
      </c>
      <c r="P34" s="4" t="s">
        <v>24</v>
      </c>
      <c r="Q34" s="4"/>
      <c r="R34" s="4" t="s">
        <v>4125</v>
      </c>
      <c r="S34" s="1" t="s">
        <v>4457</v>
      </c>
      <c r="T34" s="39" t="s">
        <v>650</v>
      </c>
      <c r="U34" s="4" t="s">
        <v>3885</v>
      </c>
      <c r="V34" s="26">
        <f>$Y$2-Tabla2[[#This Row],[Fecha estimada de finalización]]</f>
        <v>-31</v>
      </c>
      <c r="W34"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Sin vencimiento</v>
      </c>
    </row>
    <row r="35" spans="1:23" ht="15" customHeight="1" x14ac:dyDescent="0.25">
      <c r="A35" s="4" t="s">
        <v>4560</v>
      </c>
      <c r="B35" s="4" t="s">
        <v>651</v>
      </c>
      <c r="C35" s="4" t="s">
        <v>25</v>
      </c>
      <c r="D35" s="4" t="s">
        <v>4561</v>
      </c>
      <c r="E35" s="4" t="s">
        <v>4562</v>
      </c>
      <c r="F35" s="4" t="s">
        <v>669</v>
      </c>
      <c r="G35" s="4" t="s">
        <v>4563</v>
      </c>
      <c r="H35" s="4" t="s">
        <v>4564</v>
      </c>
      <c r="I35" s="23" t="s">
        <v>4565</v>
      </c>
      <c r="J35" s="23" t="s">
        <v>4566</v>
      </c>
      <c r="K35" s="23" t="s">
        <v>646</v>
      </c>
      <c r="L35" s="4" t="s">
        <v>4053</v>
      </c>
      <c r="M35" s="4" t="s">
        <v>22</v>
      </c>
      <c r="N35" s="4" t="s">
        <v>23</v>
      </c>
      <c r="O35" s="4" t="s">
        <v>4703</v>
      </c>
      <c r="P35" s="4"/>
      <c r="Q35" s="25">
        <v>45645</v>
      </c>
      <c r="R35" s="4" t="s">
        <v>4704</v>
      </c>
      <c r="S35" s="4" t="s">
        <v>4457</v>
      </c>
      <c r="T35" s="39">
        <v>45680</v>
      </c>
      <c r="U35" s="4" t="s">
        <v>3884</v>
      </c>
      <c r="V35" s="26">
        <f>$Y$2-Tabla2[[#This Row],[Fecha estimada de finalización]]</f>
        <v>0</v>
      </c>
      <c r="W35"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Sin vencimiento</v>
      </c>
    </row>
    <row r="36" spans="1:23" ht="15" customHeight="1" x14ac:dyDescent="0.25">
      <c r="A36" s="4" t="s">
        <v>4127</v>
      </c>
      <c r="B36" s="4" t="s">
        <v>730</v>
      </c>
      <c r="C36" s="4" t="s">
        <v>25</v>
      </c>
      <c r="D36" s="8" t="s">
        <v>4590</v>
      </c>
      <c r="E36" s="8" t="s">
        <v>4128</v>
      </c>
      <c r="F36" s="8" t="s">
        <v>4589</v>
      </c>
      <c r="G36" s="4" t="s">
        <v>4129</v>
      </c>
      <c r="H36" s="4" t="s">
        <v>4130</v>
      </c>
      <c r="I36" s="23" t="s">
        <v>724</v>
      </c>
      <c r="J36" s="23" t="s">
        <v>725</v>
      </c>
      <c r="K36" s="23" t="s">
        <v>726</v>
      </c>
      <c r="L36" s="4" t="s">
        <v>4131</v>
      </c>
      <c r="M36" s="4" t="s">
        <v>4132</v>
      </c>
      <c r="N36" s="4" t="s">
        <v>23</v>
      </c>
      <c r="O36" s="4" t="s">
        <v>4133</v>
      </c>
      <c r="P36" s="4" t="s">
        <v>24</v>
      </c>
      <c r="Q36" s="4"/>
      <c r="R36" s="4" t="s">
        <v>4134</v>
      </c>
      <c r="S36" s="1" t="s">
        <v>4457</v>
      </c>
      <c r="T36" s="39" t="s">
        <v>729</v>
      </c>
      <c r="U36" s="4" t="s">
        <v>1879</v>
      </c>
      <c r="V36" s="26">
        <f>$Y$2-Tabla2[[#This Row],[Fecha estimada de finalización]]</f>
        <v>397</v>
      </c>
      <c r="W36"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Mayor a 365 días</v>
      </c>
    </row>
    <row r="37" spans="1:23" ht="15" customHeight="1" x14ac:dyDescent="0.25">
      <c r="A37" s="4" t="s">
        <v>4366</v>
      </c>
      <c r="B37" s="4" t="s">
        <v>730</v>
      </c>
      <c r="C37" s="4" t="s">
        <v>3198</v>
      </c>
      <c r="D37" s="4" t="s">
        <v>4367</v>
      </c>
      <c r="E37" s="4" t="s">
        <v>4128</v>
      </c>
      <c r="F37" s="4" t="s">
        <v>3220</v>
      </c>
      <c r="G37" s="4" t="s">
        <v>4129</v>
      </c>
      <c r="H37" s="4" t="s">
        <v>4130</v>
      </c>
      <c r="I37" s="23" t="s">
        <v>724</v>
      </c>
      <c r="J37" s="23" t="s">
        <v>725</v>
      </c>
      <c r="K37" s="23" t="s">
        <v>726</v>
      </c>
      <c r="L37" s="4" t="s">
        <v>4131</v>
      </c>
      <c r="M37" s="4" t="s">
        <v>4132</v>
      </c>
      <c r="N37" s="4" t="s">
        <v>23</v>
      </c>
      <c r="O37" s="4" t="s">
        <v>4440</v>
      </c>
      <c r="P37" s="4"/>
      <c r="Q37" s="1" t="s">
        <v>3670</v>
      </c>
      <c r="R37" s="1" t="s">
        <v>4463</v>
      </c>
      <c r="S37" s="1" t="s">
        <v>4457</v>
      </c>
      <c r="T37" s="39" t="s">
        <v>22</v>
      </c>
      <c r="U37" s="1" t="s">
        <v>1879</v>
      </c>
      <c r="V37" s="26">
        <f>$Y$2-Tabla2[[#This Row],[Fecha estimada de finalización]]</f>
        <v>397</v>
      </c>
      <c r="W37"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Mayor a 365 días</v>
      </c>
    </row>
    <row r="38" spans="1:23" ht="15" customHeight="1" x14ac:dyDescent="0.25">
      <c r="A38" s="4" t="s">
        <v>4137</v>
      </c>
      <c r="B38" s="4" t="s">
        <v>730</v>
      </c>
      <c r="C38" s="4" t="s">
        <v>25</v>
      </c>
      <c r="D38" s="4" t="s">
        <v>4136</v>
      </c>
      <c r="E38" s="4" t="s">
        <v>4138</v>
      </c>
      <c r="F38" s="4" t="s">
        <v>744</v>
      </c>
      <c r="G38" s="4" t="s">
        <v>4139</v>
      </c>
      <c r="H38" s="4" t="s">
        <v>4140</v>
      </c>
      <c r="I38" s="23" t="s">
        <v>724</v>
      </c>
      <c r="J38" s="23" t="s">
        <v>725</v>
      </c>
      <c r="K38" s="23" t="s">
        <v>726</v>
      </c>
      <c r="L38" s="4" t="s">
        <v>4131</v>
      </c>
      <c r="M38" s="4" t="s">
        <v>4132</v>
      </c>
      <c r="N38" s="4" t="s">
        <v>23</v>
      </c>
      <c r="O38" s="4" t="s">
        <v>4141</v>
      </c>
      <c r="P38" s="4" t="s">
        <v>24</v>
      </c>
      <c r="Q38" s="4"/>
      <c r="R38" s="4" t="s">
        <v>4134</v>
      </c>
      <c r="S38" s="1" t="s">
        <v>4457</v>
      </c>
      <c r="T38" s="39" t="s">
        <v>729</v>
      </c>
      <c r="U38" s="4" t="s">
        <v>1879</v>
      </c>
      <c r="V38" s="26">
        <f>$Y$2-Tabla2[[#This Row],[Fecha estimada de finalización]]</f>
        <v>397</v>
      </c>
      <c r="W38"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Mayor a 365 días</v>
      </c>
    </row>
    <row r="39" spans="1:23" ht="15" customHeight="1" x14ac:dyDescent="0.25">
      <c r="A39" s="4" t="s">
        <v>4513</v>
      </c>
      <c r="B39" s="4" t="s">
        <v>730</v>
      </c>
      <c r="C39" s="4" t="s">
        <v>25</v>
      </c>
      <c r="D39" s="4" t="s">
        <v>4514</v>
      </c>
      <c r="E39" s="4" t="s">
        <v>4515</v>
      </c>
      <c r="F39" s="4" t="s">
        <v>4516</v>
      </c>
      <c r="G39" s="4" t="s">
        <v>4517</v>
      </c>
      <c r="H39" s="4" t="s">
        <v>4518</v>
      </c>
      <c r="I39" s="23" t="s">
        <v>4486</v>
      </c>
      <c r="J39" s="23" t="s">
        <v>4519</v>
      </c>
      <c r="K39" s="23" t="s">
        <v>726</v>
      </c>
      <c r="L39" s="4" t="s">
        <v>4131</v>
      </c>
      <c r="M39" s="4" t="s">
        <v>4132</v>
      </c>
      <c r="N39" s="4" t="s">
        <v>23</v>
      </c>
      <c r="O39" s="4" t="s">
        <v>4705</v>
      </c>
      <c r="P39" s="4"/>
      <c r="Q39" s="25">
        <v>45636</v>
      </c>
      <c r="R39" s="4" t="s">
        <v>4706</v>
      </c>
      <c r="S39" s="4" t="s">
        <v>4457</v>
      </c>
      <c r="T39" s="39">
        <v>45690</v>
      </c>
      <c r="U39" s="4" t="s">
        <v>3884</v>
      </c>
      <c r="V39" s="26">
        <f>$Y$2-Tabla2[[#This Row],[Fecha estimada de finalización]]</f>
        <v>397</v>
      </c>
      <c r="W39"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Sin vencimiento</v>
      </c>
    </row>
    <row r="40" spans="1:23" ht="15" customHeight="1" x14ac:dyDescent="0.25">
      <c r="A40" s="4" t="s">
        <v>4520</v>
      </c>
      <c r="B40" s="4" t="s">
        <v>730</v>
      </c>
      <c r="C40" s="4" t="s">
        <v>25</v>
      </c>
      <c r="D40" s="4" t="s">
        <v>4135</v>
      </c>
      <c r="E40" s="4" t="s">
        <v>4521</v>
      </c>
      <c r="F40" s="4" t="s">
        <v>732</v>
      </c>
      <c r="G40" s="4" t="s">
        <v>4522</v>
      </c>
      <c r="H40" s="4" t="s">
        <v>4523</v>
      </c>
      <c r="I40" s="23" t="s">
        <v>4486</v>
      </c>
      <c r="J40" s="23" t="s">
        <v>4519</v>
      </c>
      <c r="K40" s="23" t="s">
        <v>726</v>
      </c>
      <c r="L40" s="4" t="s">
        <v>4131</v>
      </c>
      <c r="M40" s="4" t="s">
        <v>4524</v>
      </c>
      <c r="N40" s="4" t="s">
        <v>23</v>
      </c>
      <c r="O40" s="8" t="s">
        <v>4707</v>
      </c>
      <c r="P40" s="4"/>
      <c r="Q40" s="25">
        <v>45653</v>
      </c>
      <c r="R40" s="4" t="s">
        <v>4708</v>
      </c>
      <c r="S40" s="4" t="s">
        <v>4457</v>
      </c>
      <c r="T40" s="39">
        <v>45690</v>
      </c>
      <c r="U40" s="4" t="s">
        <v>3884</v>
      </c>
      <c r="V40" s="26">
        <f>$Y$2-Tabla2[[#This Row],[Fecha estimada de finalización]]</f>
        <v>504</v>
      </c>
      <c r="W40"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Sin vencimiento</v>
      </c>
    </row>
    <row r="41" spans="1:23" ht="15" customHeight="1" x14ac:dyDescent="0.25">
      <c r="A41" s="4" t="s">
        <v>4480</v>
      </c>
      <c r="B41" s="4" t="s">
        <v>730</v>
      </c>
      <c r="C41" s="4" t="s">
        <v>2947</v>
      </c>
      <c r="D41" s="4" t="s">
        <v>4481</v>
      </c>
      <c r="E41" s="4" t="s">
        <v>4482</v>
      </c>
      <c r="F41" s="4" t="s">
        <v>4483</v>
      </c>
      <c r="G41" s="4" t="s">
        <v>4484</v>
      </c>
      <c r="H41" s="4" t="s">
        <v>4485</v>
      </c>
      <c r="I41" s="23" t="s">
        <v>4486</v>
      </c>
      <c r="J41" s="23" t="s">
        <v>2980</v>
      </c>
      <c r="K41" s="23" t="s">
        <v>726</v>
      </c>
      <c r="L41" s="4" t="s">
        <v>4131</v>
      </c>
      <c r="M41" s="4" t="s">
        <v>4132</v>
      </c>
      <c r="N41" s="4" t="s">
        <v>23</v>
      </c>
      <c r="O41" s="8" t="s">
        <v>4628</v>
      </c>
      <c r="P41" s="4"/>
      <c r="Q41" s="25">
        <v>45636</v>
      </c>
      <c r="R41" s="32" t="s">
        <v>4627</v>
      </c>
      <c r="S41" s="4" t="s">
        <v>4457</v>
      </c>
      <c r="T41" s="39">
        <v>45680</v>
      </c>
      <c r="U41" s="4" t="s">
        <v>3884</v>
      </c>
      <c r="V41" s="26">
        <f>$Y$2-Tabla2[[#This Row],[Fecha estimada de finalización]]</f>
        <v>397</v>
      </c>
      <c r="W41"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Sin vencimiento</v>
      </c>
    </row>
    <row r="42" spans="1:23" ht="15" customHeight="1" x14ac:dyDescent="0.25">
      <c r="A42" s="4" t="s">
        <v>4368</v>
      </c>
      <c r="B42" s="4" t="s">
        <v>730</v>
      </c>
      <c r="C42" s="4" t="s">
        <v>3198</v>
      </c>
      <c r="D42" s="4" t="s">
        <v>4367</v>
      </c>
      <c r="E42" s="4" t="s">
        <v>4369</v>
      </c>
      <c r="F42" s="4" t="s">
        <v>3220</v>
      </c>
      <c r="G42" s="4" t="s">
        <v>4370</v>
      </c>
      <c r="H42" s="4" t="s">
        <v>4371</v>
      </c>
      <c r="I42" s="23" t="s">
        <v>724</v>
      </c>
      <c r="J42" s="23" t="s">
        <v>725</v>
      </c>
      <c r="K42" s="23" t="s">
        <v>726</v>
      </c>
      <c r="L42" s="4" t="s">
        <v>4131</v>
      </c>
      <c r="M42" s="4" t="s">
        <v>4132</v>
      </c>
      <c r="N42" s="4" t="s">
        <v>23</v>
      </c>
      <c r="O42" s="4" t="s">
        <v>4441</v>
      </c>
      <c r="P42" s="4"/>
      <c r="Q42" s="1" t="s">
        <v>3670</v>
      </c>
      <c r="R42" s="1" t="s">
        <v>4464</v>
      </c>
      <c r="S42" s="1" t="s">
        <v>4457</v>
      </c>
      <c r="T42" s="39" t="s">
        <v>22</v>
      </c>
      <c r="U42" s="1" t="s">
        <v>1879</v>
      </c>
      <c r="V42" s="26">
        <f>$Y$2-Tabla2[[#This Row],[Fecha estimada de finalización]]</f>
        <v>397</v>
      </c>
      <c r="W42"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Mayor a 365 días</v>
      </c>
    </row>
    <row r="43" spans="1:23" ht="15" customHeight="1" x14ac:dyDescent="0.25">
      <c r="A43" s="4" t="s">
        <v>4142</v>
      </c>
      <c r="B43" s="4" t="s">
        <v>730</v>
      </c>
      <c r="C43" s="4" t="s">
        <v>25</v>
      </c>
      <c r="D43" s="8" t="s">
        <v>4514</v>
      </c>
      <c r="E43" s="4" t="s">
        <v>4143</v>
      </c>
      <c r="F43" s="8" t="s">
        <v>4516</v>
      </c>
      <c r="G43" s="4" t="s">
        <v>4144</v>
      </c>
      <c r="H43" s="4" t="s">
        <v>4145</v>
      </c>
      <c r="I43" s="23" t="s">
        <v>724</v>
      </c>
      <c r="J43" s="23" t="s">
        <v>725</v>
      </c>
      <c r="K43" s="23" t="s">
        <v>726</v>
      </c>
      <c r="L43" s="4" t="s">
        <v>4131</v>
      </c>
      <c r="M43" s="4" t="s">
        <v>4132</v>
      </c>
      <c r="N43" s="4" t="s">
        <v>23</v>
      </c>
      <c r="O43" s="4" t="s">
        <v>4146</v>
      </c>
      <c r="P43" s="4" t="s">
        <v>24</v>
      </c>
      <c r="Q43" s="4"/>
      <c r="R43" s="4" t="s">
        <v>4147</v>
      </c>
      <c r="S43" s="1" t="s">
        <v>4457</v>
      </c>
      <c r="T43" s="39" t="s">
        <v>729</v>
      </c>
      <c r="U43" s="4" t="s">
        <v>1879</v>
      </c>
      <c r="V43" s="26">
        <f>$Y$2-Tabla2[[#This Row],[Fecha estimada de finalización]]</f>
        <v>397</v>
      </c>
      <c r="W43"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Mayor a 365 días</v>
      </c>
    </row>
    <row r="44" spans="1:23" ht="15" customHeight="1" x14ac:dyDescent="0.25">
      <c r="A44" s="4" t="s">
        <v>4372</v>
      </c>
      <c r="B44" s="4" t="s">
        <v>730</v>
      </c>
      <c r="C44" s="4" t="s">
        <v>3198</v>
      </c>
      <c r="D44" s="4" t="s">
        <v>4367</v>
      </c>
      <c r="E44" s="4" t="s">
        <v>4143</v>
      </c>
      <c r="F44" s="4" t="s">
        <v>3220</v>
      </c>
      <c r="G44" s="4" t="s">
        <v>4144</v>
      </c>
      <c r="H44" s="4" t="s">
        <v>4145</v>
      </c>
      <c r="I44" s="23" t="s">
        <v>724</v>
      </c>
      <c r="J44" s="23" t="s">
        <v>725</v>
      </c>
      <c r="K44" s="23" t="s">
        <v>726</v>
      </c>
      <c r="L44" s="4" t="s">
        <v>4131</v>
      </c>
      <c r="M44" s="4" t="s">
        <v>4132</v>
      </c>
      <c r="N44" s="4" t="s">
        <v>23</v>
      </c>
      <c r="O44" s="4" t="s">
        <v>4442</v>
      </c>
      <c r="P44" s="4"/>
      <c r="Q44" s="1" t="s">
        <v>3670</v>
      </c>
      <c r="R44" s="1" t="s">
        <v>4465</v>
      </c>
      <c r="S44" s="1" t="s">
        <v>4457</v>
      </c>
      <c r="T44" s="39" t="s">
        <v>22</v>
      </c>
      <c r="U44" s="1" t="s">
        <v>1879</v>
      </c>
      <c r="V44" s="26">
        <f>$Y$2-Tabla2[[#This Row],[Fecha estimada de finalización]]</f>
        <v>397</v>
      </c>
      <c r="W44"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Mayor a 365 días</v>
      </c>
    </row>
    <row r="45" spans="1:23" ht="15" customHeight="1" x14ac:dyDescent="0.25">
      <c r="A45" s="4" t="s">
        <v>4571</v>
      </c>
      <c r="B45" s="4" t="s">
        <v>65</v>
      </c>
      <c r="C45" s="4" t="s">
        <v>25</v>
      </c>
      <c r="D45" s="4" t="s">
        <v>3903</v>
      </c>
      <c r="E45" s="4" t="s">
        <v>4572</v>
      </c>
      <c r="F45" s="4" t="s">
        <v>3904</v>
      </c>
      <c r="G45" s="4" t="s">
        <v>4573</v>
      </c>
      <c r="H45" s="4" t="s">
        <v>4574</v>
      </c>
      <c r="I45" s="23" t="s">
        <v>59</v>
      </c>
      <c r="J45" s="23" t="s">
        <v>60</v>
      </c>
      <c r="K45" s="23" t="s">
        <v>61</v>
      </c>
      <c r="L45" s="4" t="s">
        <v>3901</v>
      </c>
      <c r="M45" s="4" t="s">
        <v>4099</v>
      </c>
      <c r="N45" s="4" t="s">
        <v>23</v>
      </c>
      <c r="O45" s="4" t="s">
        <v>4709</v>
      </c>
      <c r="P45" s="4"/>
      <c r="Q45" s="25">
        <v>45644</v>
      </c>
      <c r="R45" s="4" t="s">
        <v>4710</v>
      </c>
      <c r="S45" s="4" t="s">
        <v>4457</v>
      </c>
      <c r="T45" s="39">
        <v>45656</v>
      </c>
      <c r="U45" s="4" t="s">
        <v>3884</v>
      </c>
      <c r="V45" s="26">
        <f>$Y$2-Tabla2[[#This Row],[Fecha estimada de finalización]]</f>
        <v>184</v>
      </c>
      <c r="W45"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Sin vencimiento</v>
      </c>
    </row>
    <row r="46" spans="1:23" ht="15" customHeight="1" x14ac:dyDescent="0.25">
      <c r="A46" s="4" t="s">
        <v>4575</v>
      </c>
      <c r="B46" s="4" t="s">
        <v>65</v>
      </c>
      <c r="C46" s="4" t="s">
        <v>25</v>
      </c>
      <c r="D46" s="4" t="s">
        <v>3903</v>
      </c>
      <c r="E46" s="4" t="s">
        <v>4576</v>
      </c>
      <c r="F46" s="4" t="s">
        <v>3904</v>
      </c>
      <c r="G46" s="4" t="s">
        <v>4577</v>
      </c>
      <c r="H46" s="4" t="s">
        <v>4578</v>
      </c>
      <c r="I46" s="23" t="s">
        <v>59</v>
      </c>
      <c r="J46" s="23" t="s">
        <v>60</v>
      </c>
      <c r="K46" s="23" t="s">
        <v>61</v>
      </c>
      <c r="L46" s="4" t="s">
        <v>3901</v>
      </c>
      <c r="M46" s="4" t="s">
        <v>318</v>
      </c>
      <c r="N46" s="4" t="s">
        <v>23</v>
      </c>
      <c r="O46" s="4" t="s">
        <v>4711</v>
      </c>
      <c r="P46" s="4"/>
      <c r="Q46" s="25">
        <v>45643</v>
      </c>
      <c r="R46" s="4" t="s">
        <v>4712</v>
      </c>
      <c r="S46" s="4" t="s">
        <v>4457</v>
      </c>
      <c r="T46" s="39">
        <v>45656</v>
      </c>
      <c r="U46" s="4" t="s">
        <v>3884</v>
      </c>
      <c r="V46" s="26">
        <f>$Y$2-Tabla2[[#This Row],[Fecha estimada de finalización]]</f>
        <v>15</v>
      </c>
      <c r="W46"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Sin vencimiento</v>
      </c>
    </row>
    <row r="47" spans="1:23" ht="15" customHeight="1" x14ac:dyDescent="0.25">
      <c r="A47" s="4" t="s">
        <v>3897</v>
      </c>
      <c r="B47" s="4" t="s">
        <v>65</v>
      </c>
      <c r="C47" s="4" t="s">
        <v>25</v>
      </c>
      <c r="D47" s="4" t="s">
        <v>3903</v>
      </c>
      <c r="E47" s="4" t="s">
        <v>3898</v>
      </c>
      <c r="F47" s="4" t="s">
        <v>3904</v>
      </c>
      <c r="G47" s="4" t="s">
        <v>3899</v>
      </c>
      <c r="H47" s="4" t="s">
        <v>3900</v>
      </c>
      <c r="I47" s="23" t="s">
        <v>59</v>
      </c>
      <c r="J47" s="23" t="s">
        <v>60</v>
      </c>
      <c r="K47" s="23" t="s">
        <v>61</v>
      </c>
      <c r="L47" s="4" t="s">
        <v>3901</v>
      </c>
      <c r="M47" s="4" t="s">
        <v>318</v>
      </c>
      <c r="N47" s="4" t="s">
        <v>23</v>
      </c>
      <c r="O47" s="4" t="s">
        <v>3902</v>
      </c>
      <c r="P47" s="4" t="s">
        <v>24</v>
      </c>
      <c r="Q47" s="4"/>
      <c r="R47" s="4" t="s">
        <v>4731</v>
      </c>
      <c r="S47" s="1" t="s">
        <v>4457</v>
      </c>
      <c r="T47" s="39" t="s">
        <v>64</v>
      </c>
      <c r="U47" s="4" t="s">
        <v>1879</v>
      </c>
      <c r="V47" s="26">
        <f>$Y$2-Tabla2[[#This Row],[Fecha estimada de finalización]]</f>
        <v>15</v>
      </c>
      <c r="W47"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Menor a 90 días</v>
      </c>
    </row>
    <row r="48" spans="1:23" ht="15" customHeight="1" x14ac:dyDescent="0.25">
      <c r="A48" s="4" t="s">
        <v>4385</v>
      </c>
      <c r="B48" s="4" t="s">
        <v>65</v>
      </c>
      <c r="C48" s="4" t="s">
        <v>3198</v>
      </c>
      <c r="D48" s="4" t="s">
        <v>4386</v>
      </c>
      <c r="E48" s="4" t="s">
        <v>4387</v>
      </c>
      <c r="F48" s="4" t="s">
        <v>3201</v>
      </c>
      <c r="G48" s="4" t="s">
        <v>4388</v>
      </c>
      <c r="H48" s="4" t="s">
        <v>4389</v>
      </c>
      <c r="I48" s="23" t="s">
        <v>59</v>
      </c>
      <c r="J48" s="23" t="s">
        <v>60</v>
      </c>
      <c r="K48" s="23" t="s">
        <v>61</v>
      </c>
      <c r="L48" s="4" t="s">
        <v>4053</v>
      </c>
      <c r="M48" s="4" t="s">
        <v>3996</v>
      </c>
      <c r="N48" s="4" t="s">
        <v>23</v>
      </c>
      <c r="O48" s="4" t="s">
        <v>4446</v>
      </c>
      <c r="P48" s="4"/>
      <c r="Q48" s="1" t="s">
        <v>3629</v>
      </c>
      <c r="R48" s="1" t="s">
        <v>4469</v>
      </c>
      <c r="S48" s="1" t="s">
        <v>4457</v>
      </c>
      <c r="T48" s="39" t="s">
        <v>3622</v>
      </c>
      <c r="U48" s="1" t="s">
        <v>1879</v>
      </c>
      <c r="V48" s="26">
        <f>$Y$2-Tabla2[[#This Row],[Fecha estimada de finalización]]</f>
        <v>31</v>
      </c>
      <c r="W48"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Menor a 90 días</v>
      </c>
    </row>
    <row r="49" spans="1:23" ht="15" customHeight="1" x14ac:dyDescent="0.25">
      <c r="A49" s="4" t="s">
        <v>4390</v>
      </c>
      <c r="B49" s="4" t="s">
        <v>65</v>
      </c>
      <c r="C49" s="4" t="s">
        <v>3198</v>
      </c>
      <c r="D49" s="4" t="s">
        <v>4386</v>
      </c>
      <c r="E49" s="4" t="s">
        <v>4391</v>
      </c>
      <c r="F49" s="4" t="s">
        <v>3201</v>
      </c>
      <c r="G49" s="4" t="s">
        <v>4392</v>
      </c>
      <c r="H49" s="4" t="s">
        <v>4393</v>
      </c>
      <c r="I49" s="23" t="s">
        <v>59</v>
      </c>
      <c r="J49" s="23" t="s">
        <v>60</v>
      </c>
      <c r="K49" s="23" t="s">
        <v>61</v>
      </c>
      <c r="L49" s="4" t="s">
        <v>4053</v>
      </c>
      <c r="M49" s="4" t="s">
        <v>3996</v>
      </c>
      <c r="N49" s="4" t="s">
        <v>23</v>
      </c>
      <c r="O49" s="4" t="s">
        <v>4447</v>
      </c>
      <c r="P49" s="4"/>
      <c r="Q49" s="1" t="s">
        <v>4116</v>
      </c>
      <c r="R49" s="1" t="s">
        <v>4470</v>
      </c>
      <c r="S49" s="1" t="s">
        <v>4457</v>
      </c>
      <c r="T49" s="39" t="s">
        <v>3622</v>
      </c>
      <c r="U49" s="1" t="s">
        <v>3884</v>
      </c>
      <c r="V49" s="26">
        <f>$Y$2-Tabla2[[#This Row],[Fecha estimada de finalización]]</f>
        <v>31</v>
      </c>
      <c r="W49"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Sin vencimiento</v>
      </c>
    </row>
    <row r="50" spans="1:23" ht="15" customHeight="1" x14ac:dyDescent="0.25">
      <c r="A50" s="4" t="s">
        <v>4540</v>
      </c>
      <c r="B50" s="4" t="s">
        <v>65</v>
      </c>
      <c r="C50" s="4" t="s">
        <v>25</v>
      </c>
      <c r="D50" s="4" t="s">
        <v>4055</v>
      </c>
      <c r="E50" s="4" t="s">
        <v>4541</v>
      </c>
      <c r="F50" s="4" t="s">
        <v>67</v>
      </c>
      <c r="G50" s="4" t="s">
        <v>4542</v>
      </c>
      <c r="H50" s="4" t="s">
        <v>4052</v>
      </c>
      <c r="I50" s="23" t="s">
        <v>59</v>
      </c>
      <c r="J50" s="23" t="s">
        <v>60</v>
      </c>
      <c r="K50" s="23" t="s">
        <v>61</v>
      </c>
      <c r="L50" s="4" t="s">
        <v>4053</v>
      </c>
      <c r="M50" s="4" t="s">
        <v>3996</v>
      </c>
      <c r="N50" s="4" t="s">
        <v>23</v>
      </c>
      <c r="O50" s="41" t="s">
        <v>4713</v>
      </c>
      <c r="P50" s="4"/>
      <c r="Q50" s="25">
        <v>45652</v>
      </c>
      <c r="R50" s="4" t="s">
        <v>4715</v>
      </c>
      <c r="S50" s="4" t="s">
        <v>4457</v>
      </c>
      <c r="T50" s="39">
        <v>45656</v>
      </c>
      <c r="U50" s="4" t="s">
        <v>3884</v>
      </c>
      <c r="V50" s="26">
        <f>$Y$2-Tabla2[[#This Row],[Fecha estimada de finalización]]</f>
        <v>31</v>
      </c>
      <c r="W50"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Sin vencimiento</v>
      </c>
    </row>
    <row r="51" spans="1:23" ht="15" customHeight="1" x14ac:dyDescent="0.25">
      <c r="A51" s="4" t="s">
        <v>4049</v>
      </c>
      <c r="B51" s="4" t="s">
        <v>65</v>
      </c>
      <c r="C51" s="4" t="s">
        <v>25</v>
      </c>
      <c r="D51" s="4" t="s">
        <v>4055</v>
      </c>
      <c r="E51" s="4" t="s">
        <v>4050</v>
      </c>
      <c r="F51" s="4" t="s">
        <v>67</v>
      </c>
      <c r="G51" s="4" t="s">
        <v>4051</v>
      </c>
      <c r="H51" s="4" t="s">
        <v>4052</v>
      </c>
      <c r="I51" s="23" t="s">
        <v>59</v>
      </c>
      <c r="J51" s="23" t="s">
        <v>60</v>
      </c>
      <c r="K51" s="23" t="s">
        <v>61</v>
      </c>
      <c r="L51" s="4" t="s">
        <v>4053</v>
      </c>
      <c r="M51" s="4" t="s">
        <v>3996</v>
      </c>
      <c r="N51" s="4" t="s">
        <v>23</v>
      </c>
      <c r="P51" s="4" t="s">
        <v>24</v>
      </c>
      <c r="Q51" s="4"/>
      <c r="R51" s="4" t="s">
        <v>4054</v>
      </c>
      <c r="S51" s="1" t="s">
        <v>4457</v>
      </c>
      <c r="T51" s="39" t="s">
        <v>64</v>
      </c>
      <c r="U51" s="4" t="s">
        <v>1879</v>
      </c>
      <c r="V51" s="26">
        <f>$Y$2-Tabla2[[#This Row],[Fecha estimada de finalización]]</f>
        <v>31</v>
      </c>
      <c r="W51"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Menor a 90 días</v>
      </c>
    </row>
    <row r="52" spans="1:23" ht="15" customHeight="1" x14ac:dyDescent="0.25">
      <c r="A52" s="4" t="s">
        <v>4056</v>
      </c>
      <c r="B52" s="4" t="s">
        <v>65</v>
      </c>
      <c r="C52" s="4" t="s">
        <v>25</v>
      </c>
      <c r="D52" s="4" t="s">
        <v>4060</v>
      </c>
      <c r="E52" s="4" t="s">
        <v>4057</v>
      </c>
      <c r="F52" s="4" t="s">
        <v>81</v>
      </c>
      <c r="G52" s="4" t="s">
        <v>4058</v>
      </c>
      <c r="H52" s="4" t="s">
        <v>4052</v>
      </c>
      <c r="I52" s="23" t="s">
        <v>59</v>
      </c>
      <c r="J52" s="23" t="s">
        <v>60</v>
      </c>
      <c r="K52" s="23" t="s">
        <v>61</v>
      </c>
      <c r="L52" s="4" t="s">
        <v>4053</v>
      </c>
      <c r="M52" s="4" t="s">
        <v>3996</v>
      </c>
      <c r="N52" s="4" t="s">
        <v>23</v>
      </c>
      <c r="O52" s="41" t="s">
        <v>4714</v>
      </c>
      <c r="P52" s="4" t="s">
        <v>24</v>
      </c>
      <c r="Q52" s="4"/>
      <c r="R52" s="4" t="s">
        <v>4059</v>
      </c>
      <c r="S52" s="1" t="s">
        <v>4457</v>
      </c>
      <c r="T52" s="39" t="s">
        <v>64</v>
      </c>
      <c r="U52" s="4" t="s">
        <v>1879</v>
      </c>
      <c r="V52" s="26">
        <f>$Y$2-Tabla2[[#This Row],[Fecha estimada de finalización]]</f>
        <v>31</v>
      </c>
      <c r="W52"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Menor a 90 días</v>
      </c>
    </row>
    <row r="53" spans="1:23" ht="15" customHeight="1" x14ac:dyDescent="0.25">
      <c r="A53" s="4" t="s">
        <v>4183</v>
      </c>
      <c r="B53" s="4" t="s">
        <v>1612</v>
      </c>
      <c r="C53" s="4" t="s">
        <v>25</v>
      </c>
      <c r="D53" s="4" t="s">
        <v>4190</v>
      </c>
      <c r="E53" s="4" t="s">
        <v>4184</v>
      </c>
      <c r="F53" s="4" t="s">
        <v>1614</v>
      </c>
      <c r="G53" s="4" t="s">
        <v>4185</v>
      </c>
      <c r="H53" s="4" t="s">
        <v>4186</v>
      </c>
      <c r="I53" s="23" t="s">
        <v>2538</v>
      </c>
      <c r="J53" s="23" t="s">
        <v>725</v>
      </c>
      <c r="K53" s="23" t="s">
        <v>1634</v>
      </c>
      <c r="L53" s="4" t="s">
        <v>1687</v>
      </c>
      <c r="M53" s="4" t="s">
        <v>1688</v>
      </c>
      <c r="N53" s="4" t="s">
        <v>23</v>
      </c>
      <c r="O53" s="4" t="s">
        <v>4187</v>
      </c>
      <c r="P53" s="4" t="s">
        <v>4188</v>
      </c>
      <c r="Q53" s="4"/>
      <c r="R53" s="4" t="s">
        <v>4189</v>
      </c>
      <c r="S53" s="1" t="s">
        <v>4457</v>
      </c>
      <c r="T53" s="39" t="s">
        <v>729</v>
      </c>
      <c r="U53" s="4" t="s">
        <v>1879</v>
      </c>
      <c r="V53" s="26">
        <f>$Y$2-Tabla2[[#This Row],[Fecha estimada de finalización]]</f>
        <v>366</v>
      </c>
      <c r="W53"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Mayor a 365 días</v>
      </c>
    </row>
    <row r="54" spans="1:23" ht="15" customHeight="1" x14ac:dyDescent="0.25">
      <c r="A54" s="4" t="s">
        <v>4257</v>
      </c>
      <c r="B54" s="4" t="s">
        <v>1612</v>
      </c>
      <c r="C54" s="4" t="s">
        <v>2725</v>
      </c>
      <c r="D54" s="8" t="s">
        <v>4624</v>
      </c>
      <c r="E54" s="4" t="s">
        <v>4258</v>
      </c>
      <c r="F54" s="8" t="s">
        <v>4625</v>
      </c>
      <c r="G54" s="4" t="s">
        <v>4259</v>
      </c>
      <c r="H54" s="4" t="s">
        <v>4260</v>
      </c>
      <c r="I54" s="23" t="s">
        <v>2538</v>
      </c>
      <c r="J54" s="23" t="s">
        <v>2507</v>
      </c>
      <c r="K54" s="23" t="s">
        <v>1634</v>
      </c>
      <c r="L54" s="4" t="s">
        <v>1687</v>
      </c>
      <c r="M54" s="4" t="s">
        <v>1688</v>
      </c>
      <c r="N54" s="4" t="s">
        <v>23</v>
      </c>
      <c r="O54" s="4" t="s">
        <v>4261</v>
      </c>
      <c r="P54" s="4" t="s">
        <v>24</v>
      </c>
      <c r="Q54" s="4"/>
      <c r="R54" s="4" t="s">
        <v>4262</v>
      </c>
      <c r="S54" s="1" t="s">
        <v>4457</v>
      </c>
      <c r="T54" s="39" t="s">
        <v>2728</v>
      </c>
      <c r="U54" s="4" t="s">
        <v>1879</v>
      </c>
      <c r="V54" s="26">
        <f>$Y$2-Tabla2[[#This Row],[Fecha estimada de finalización]]</f>
        <v>366</v>
      </c>
      <c r="W54"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Mayor a 365 días</v>
      </c>
    </row>
    <row r="55" spans="1:23" ht="15" customHeight="1" x14ac:dyDescent="0.25">
      <c r="A55" s="4" t="s">
        <v>4494</v>
      </c>
      <c r="B55" s="4" t="s">
        <v>1612</v>
      </c>
      <c r="C55" s="4" t="s">
        <v>2725</v>
      </c>
      <c r="D55" s="4" t="s">
        <v>4495</v>
      </c>
      <c r="E55" s="4" t="s">
        <v>4496</v>
      </c>
      <c r="F55" s="4" t="s">
        <v>4497</v>
      </c>
      <c r="G55" s="4" t="s">
        <v>4498</v>
      </c>
      <c r="H55" s="4" t="s">
        <v>4499</v>
      </c>
      <c r="I55" s="23" t="s">
        <v>408</v>
      </c>
      <c r="J55" s="23" t="s">
        <v>2507</v>
      </c>
      <c r="K55" s="23" t="s">
        <v>409</v>
      </c>
      <c r="L55" s="4" t="s">
        <v>1687</v>
      </c>
      <c r="M55" s="4" t="s">
        <v>1688</v>
      </c>
      <c r="N55" s="4" t="s">
        <v>23</v>
      </c>
      <c r="O55" s="8" t="s">
        <v>4681</v>
      </c>
      <c r="P55" s="4"/>
      <c r="Q55" s="25">
        <v>45636</v>
      </c>
      <c r="R55" s="4" t="s">
        <v>4682</v>
      </c>
      <c r="S55" s="4" t="s">
        <v>4457</v>
      </c>
      <c r="T55" s="39">
        <v>45672</v>
      </c>
      <c r="U55" s="4" t="s">
        <v>3884</v>
      </c>
      <c r="V55" s="26">
        <f>$Y$2-Tabla2[[#This Row],[Fecha estimada de finalización]]</f>
        <v>366</v>
      </c>
      <c r="W55"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Sin vencimiento</v>
      </c>
    </row>
    <row r="56" spans="1:23" ht="15" customHeight="1" x14ac:dyDescent="0.25">
      <c r="A56" s="4" t="s">
        <v>4263</v>
      </c>
      <c r="B56" s="4" t="s">
        <v>1612</v>
      </c>
      <c r="C56" s="4" t="s">
        <v>2725</v>
      </c>
      <c r="D56" s="8" t="s">
        <v>4591</v>
      </c>
      <c r="E56" s="4" t="s">
        <v>4264</v>
      </c>
      <c r="F56" s="8" t="s">
        <v>4592</v>
      </c>
      <c r="G56" s="4" t="s">
        <v>4265</v>
      </c>
      <c r="H56" s="4" t="s">
        <v>4266</v>
      </c>
      <c r="I56" s="23" t="s">
        <v>408</v>
      </c>
      <c r="J56" s="23" t="s">
        <v>2507</v>
      </c>
      <c r="K56" s="23" t="s">
        <v>409</v>
      </c>
      <c r="L56" s="4" t="s">
        <v>1687</v>
      </c>
      <c r="M56" s="4" t="s">
        <v>1688</v>
      </c>
      <c r="N56" s="4" t="s">
        <v>23</v>
      </c>
      <c r="O56" s="4" t="s">
        <v>4267</v>
      </c>
      <c r="P56" s="4" t="s">
        <v>24</v>
      </c>
      <c r="Q56" s="4"/>
      <c r="R56" s="4" t="s">
        <v>4268</v>
      </c>
      <c r="S56" s="1" t="s">
        <v>4457</v>
      </c>
      <c r="T56" s="39" t="s">
        <v>2728</v>
      </c>
      <c r="U56" s="4" t="s">
        <v>1879</v>
      </c>
      <c r="V56" s="26">
        <f>$Y$2-Tabla2[[#This Row],[Fecha estimada de finalización]]</f>
        <v>366</v>
      </c>
      <c r="W56"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Mayor a 365 días</v>
      </c>
    </row>
    <row r="57" spans="1:23" ht="15" customHeight="1" x14ac:dyDescent="0.25">
      <c r="A57" s="4" t="s">
        <v>4500</v>
      </c>
      <c r="B57" s="4" t="s">
        <v>1612</v>
      </c>
      <c r="C57" s="4" t="s">
        <v>2725</v>
      </c>
      <c r="D57" s="4" t="s">
        <v>4269</v>
      </c>
      <c r="E57" s="4" t="s">
        <v>4501</v>
      </c>
      <c r="F57" s="4" t="s">
        <v>4270</v>
      </c>
      <c r="G57" s="4" t="s">
        <v>4502</v>
      </c>
      <c r="H57" s="4" t="s">
        <v>4503</v>
      </c>
      <c r="I57" s="23" t="s">
        <v>408</v>
      </c>
      <c r="J57" s="23" t="s">
        <v>2507</v>
      </c>
      <c r="K57" s="23" t="s">
        <v>409</v>
      </c>
      <c r="L57" s="4" t="s">
        <v>1687</v>
      </c>
      <c r="M57" s="4" t="s">
        <v>1688</v>
      </c>
      <c r="N57" s="4" t="s">
        <v>23</v>
      </c>
      <c r="O57" s="8" t="s">
        <v>4683</v>
      </c>
      <c r="P57" s="4"/>
      <c r="Q57" s="25">
        <v>45639</v>
      </c>
      <c r="R57" s="4" t="s">
        <v>4684</v>
      </c>
      <c r="S57" s="4" t="s">
        <v>4457</v>
      </c>
      <c r="T57" s="39">
        <v>45672</v>
      </c>
      <c r="U57" s="4" t="s">
        <v>3884</v>
      </c>
      <c r="V57" s="26">
        <f>$Y$2-Tabla2[[#This Row],[Fecha estimada de finalización]]</f>
        <v>366</v>
      </c>
      <c r="W57"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Sin vencimiento</v>
      </c>
    </row>
    <row r="58" spans="1:23" ht="15" customHeight="1" x14ac:dyDescent="0.25">
      <c r="A58" s="4" t="s">
        <v>4191</v>
      </c>
      <c r="B58" s="4" t="s">
        <v>1612</v>
      </c>
      <c r="C58" s="4" t="s">
        <v>25</v>
      </c>
      <c r="D58" s="4" t="s">
        <v>4190</v>
      </c>
      <c r="E58" s="4" t="s">
        <v>4192</v>
      </c>
      <c r="F58" s="4" t="s">
        <v>1614</v>
      </c>
      <c r="G58" s="4" t="s">
        <v>4193</v>
      </c>
      <c r="H58" s="4" t="s">
        <v>4194</v>
      </c>
      <c r="I58" s="23" t="s">
        <v>2538</v>
      </c>
      <c r="J58" s="23" t="s">
        <v>725</v>
      </c>
      <c r="K58" s="23" t="s">
        <v>1634</v>
      </c>
      <c r="L58" s="4" t="s">
        <v>1687</v>
      </c>
      <c r="M58" s="4" t="s">
        <v>1688</v>
      </c>
      <c r="N58" s="4" t="s">
        <v>23</v>
      </c>
      <c r="O58" s="4" t="s">
        <v>4187</v>
      </c>
      <c r="P58" s="4" t="s">
        <v>4195</v>
      </c>
      <c r="Q58" s="4"/>
      <c r="R58" s="4" t="s">
        <v>4196</v>
      </c>
      <c r="S58" s="1" t="s">
        <v>4457</v>
      </c>
      <c r="T58" s="39" t="s">
        <v>729</v>
      </c>
      <c r="U58" s="4" t="s">
        <v>1879</v>
      </c>
      <c r="V58" s="26">
        <f>$Y$2-Tabla2[[#This Row],[Fecha estimada de finalización]]</f>
        <v>366</v>
      </c>
      <c r="W58"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Mayor a 365 días</v>
      </c>
    </row>
    <row r="59" spans="1:23" ht="15" customHeight="1" x14ac:dyDescent="0.25">
      <c r="A59" s="4" t="s">
        <v>4197</v>
      </c>
      <c r="B59" s="4" t="s">
        <v>1612</v>
      </c>
      <c r="C59" s="4" t="s">
        <v>25</v>
      </c>
      <c r="D59" s="4" t="s">
        <v>4190</v>
      </c>
      <c r="E59" s="4" t="s">
        <v>4198</v>
      </c>
      <c r="F59" s="4" t="s">
        <v>1614</v>
      </c>
      <c r="G59" s="4" t="s">
        <v>4199</v>
      </c>
      <c r="H59" s="4" t="s">
        <v>4194</v>
      </c>
      <c r="I59" s="23" t="s">
        <v>408</v>
      </c>
      <c r="J59" s="23" t="s">
        <v>725</v>
      </c>
      <c r="K59" s="23" t="s">
        <v>409</v>
      </c>
      <c r="L59" s="4" t="s">
        <v>1687</v>
      </c>
      <c r="M59" s="4" t="s">
        <v>1688</v>
      </c>
      <c r="N59" s="4" t="s">
        <v>23</v>
      </c>
      <c r="O59" s="4" t="s">
        <v>4200</v>
      </c>
      <c r="P59" s="4" t="s">
        <v>4201</v>
      </c>
      <c r="Q59" s="4"/>
      <c r="R59" s="4" t="s">
        <v>4202</v>
      </c>
      <c r="S59" s="1" t="s">
        <v>4457</v>
      </c>
      <c r="T59" s="39" t="s">
        <v>729</v>
      </c>
      <c r="U59" s="4" t="s">
        <v>1879</v>
      </c>
      <c r="V59" s="26">
        <f>$Y$2-Tabla2[[#This Row],[Fecha estimada de finalización]]</f>
        <v>366</v>
      </c>
      <c r="W59"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Mayor a 365 días</v>
      </c>
    </row>
    <row r="60" spans="1:23" ht="15" customHeight="1" x14ac:dyDescent="0.25">
      <c r="A60" s="4" t="s">
        <v>4248</v>
      </c>
      <c r="B60" s="4" t="s">
        <v>2325</v>
      </c>
      <c r="C60" s="4" t="s">
        <v>25</v>
      </c>
      <c r="D60" s="4" t="s">
        <v>4256</v>
      </c>
      <c r="E60" s="4" t="s">
        <v>4249</v>
      </c>
      <c r="F60" s="4" t="s">
        <v>2327</v>
      </c>
      <c r="G60" s="4" t="s">
        <v>4250</v>
      </c>
      <c r="H60" s="4" t="s">
        <v>4251</v>
      </c>
      <c r="I60" s="23" t="s">
        <v>2319</v>
      </c>
      <c r="J60" s="23" t="s">
        <v>2320</v>
      </c>
      <c r="K60" s="23" t="s">
        <v>2321</v>
      </c>
      <c r="L60" s="4" t="s">
        <v>4252</v>
      </c>
      <c r="M60" s="4" t="s">
        <v>4253</v>
      </c>
      <c r="N60" s="4" t="s">
        <v>23</v>
      </c>
      <c r="O60" s="4" t="s">
        <v>4254</v>
      </c>
      <c r="P60" s="4" t="s">
        <v>24</v>
      </c>
      <c r="Q60" s="4"/>
      <c r="R60" s="4" t="s">
        <v>4255</v>
      </c>
      <c r="S60" s="1" t="s">
        <v>4457</v>
      </c>
      <c r="T60" s="39" t="s">
        <v>1821</v>
      </c>
      <c r="U60" s="4" t="s">
        <v>3886</v>
      </c>
      <c r="V60" s="26">
        <f>$Y$2-Tabla2[[#This Row],[Fecha estimada de finalización]]</f>
        <v>-212</v>
      </c>
      <c r="W60"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Sin vencimiento</v>
      </c>
    </row>
    <row r="61" spans="1:23" ht="15" customHeight="1" x14ac:dyDescent="0.25">
      <c r="A61" s="4" t="s">
        <v>4414</v>
      </c>
      <c r="B61" s="4" t="s">
        <v>2325</v>
      </c>
      <c r="C61" s="4" t="s">
        <v>3198</v>
      </c>
      <c r="D61" s="4" t="s">
        <v>4415</v>
      </c>
      <c r="E61" s="4" t="s">
        <v>4416</v>
      </c>
      <c r="F61" s="4" t="s">
        <v>3611</v>
      </c>
      <c r="G61" s="4" t="s">
        <v>4417</v>
      </c>
      <c r="H61" s="4" t="s">
        <v>4418</v>
      </c>
      <c r="I61" s="23" t="s">
        <v>2319</v>
      </c>
      <c r="J61" s="23" t="s">
        <v>2320</v>
      </c>
      <c r="K61" s="23" t="s">
        <v>2321</v>
      </c>
      <c r="L61" s="4" t="s">
        <v>4252</v>
      </c>
      <c r="M61" s="4" t="s">
        <v>4253</v>
      </c>
      <c r="N61" s="4" t="s">
        <v>23</v>
      </c>
      <c r="O61" s="4" t="s">
        <v>4453</v>
      </c>
      <c r="P61" s="4"/>
      <c r="Q61" s="1" t="s">
        <v>297</v>
      </c>
      <c r="R61" s="1" t="s">
        <v>3886</v>
      </c>
      <c r="S61" s="1" t="s">
        <v>4457</v>
      </c>
      <c r="T61" s="39" t="s">
        <v>64</v>
      </c>
      <c r="U61" s="1" t="s">
        <v>3886</v>
      </c>
      <c r="V61" s="26">
        <f>$Y$2-Tabla2[[#This Row],[Fecha estimada de finalización]]</f>
        <v>-212</v>
      </c>
      <c r="W61"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Sin vencimiento</v>
      </c>
    </row>
    <row r="62" spans="1:23" ht="15" customHeight="1" x14ac:dyDescent="0.25">
      <c r="A62" s="4" t="s">
        <v>4004</v>
      </c>
      <c r="B62" s="4" t="s">
        <v>1761</v>
      </c>
      <c r="C62" s="4" t="s">
        <v>25</v>
      </c>
      <c r="D62" s="4" t="s">
        <v>4011</v>
      </c>
      <c r="E62" s="4" t="s">
        <v>4005</v>
      </c>
      <c r="F62" s="4" t="s">
        <v>4012</v>
      </c>
      <c r="G62" s="4" t="s">
        <v>4006</v>
      </c>
      <c r="H62" s="4" t="s">
        <v>4007</v>
      </c>
      <c r="I62" s="23" t="s">
        <v>4008</v>
      </c>
      <c r="J62" s="23" t="s">
        <v>60</v>
      </c>
      <c r="K62" s="23" t="s">
        <v>1756</v>
      </c>
      <c r="L62" s="4" t="s">
        <v>4009</v>
      </c>
      <c r="M62" s="4" t="s">
        <v>4010</v>
      </c>
      <c r="N62" s="4" t="s">
        <v>412</v>
      </c>
      <c r="O62" s="4" t="s">
        <v>24</v>
      </c>
      <c r="P62" s="4" t="s">
        <v>24</v>
      </c>
      <c r="Q62" s="4"/>
      <c r="R62" s="4" t="s">
        <v>4694</v>
      </c>
      <c r="S62" s="4" t="s">
        <v>4457</v>
      </c>
      <c r="T62" s="39">
        <v>45699</v>
      </c>
      <c r="U62" s="4" t="s">
        <v>1879</v>
      </c>
      <c r="V62" s="26">
        <f>$Y$2-Tabla2[[#This Row],[Fecha estimada de finalización]]</f>
        <v>1827</v>
      </c>
      <c r="W62"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Mayor a 365 días</v>
      </c>
    </row>
    <row r="63" spans="1:23" ht="15" customHeight="1" x14ac:dyDescent="0.25">
      <c r="A63" s="4" t="s">
        <v>4013</v>
      </c>
      <c r="B63" s="4" t="s">
        <v>1761</v>
      </c>
      <c r="C63" s="4" t="s">
        <v>25</v>
      </c>
      <c r="D63" s="4" t="s">
        <v>4011</v>
      </c>
      <c r="E63" s="4" t="s">
        <v>4014</v>
      </c>
      <c r="F63" s="4" t="s">
        <v>4012</v>
      </c>
      <c r="G63" s="4" t="s">
        <v>4015</v>
      </c>
      <c r="H63" s="4" t="s">
        <v>4007</v>
      </c>
      <c r="I63" s="23" t="s">
        <v>4008</v>
      </c>
      <c r="J63" s="23" t="s">
        <v>60</v>
      </c>
      <c r="K63" s="23" t="s">
        <v>1756</v>
      </c>
      <c r="L63" s="4" t="s">
        <v>4016</v>
      </c>
      <c r="M63" s="4" t="s">
        <v>4010</v>
      </c>
      <c r="N63" s="4" t="s">
        <v>412</v>
      </c>
      <c r="O63" s="4" t="s">
        <v>24</v>
      </c>
      <c r="P63" s="4" t="s">
        <v>24</v>
      </c>
      <c r="Q63" s="4"/>
      <c r="R63" s="4" t="s">
        <v>4694</v>
      </c>
      <c r="S63" s="4" t="s">
        <v>4457</v>
      </c>
      <c r="T63" s="39">
        <v>45699</v>
      </c>
      <c r="U63" s="4" t="s">
        <v>1879</v>
      </c>
      <c r="V63" s="26">
        <f>$Y$2-Tabla2[[#This Row],[Fecha estimada de finalización]]</f>
        <v>1827</v>
      </c>
      <c r="W63"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Mayor a 365 días</v>
      </c>
    </row>
    <row r="64" spans="1:23" ht="15" customHeight="1" x14ac:dyDescent="0.25">
      <c r="A64" s="4" t="s">
        <v>4156</v>
      </c>
      <c r="B64" s="4" t="s">
        <v>1474</v>
      </c>
      <c r="C64" s="4" t="s">
        <v>25</v>
      </c>
      <c r="D64" s="4" t="s">
        <v>4164</v>
      </c>
      <c r="E64" s="4" t="s">
        <v>4157</v>
      </c>
      <c r="F64" s="4" t="s">
        <v>4165</v>
      </c>
      <c r="G64" s="4" t="s">
        <v>4158</v>
      </c>
      <c r="H64" s="4" t="s">
        <v>4159</v>
      </c>
      <c r="I64" s="23" t="s">
        <v>4160</v>
      </c>
      <c r="J64" s="23" t="s">
        <v>725</v>
      </c>
      <c r="K64" s="23" t="s">
        <v>3472</v>
      </c>
      <c r="L64" s="4" t="s">
        <v>4076</v>
      </c>
      <c r="M64" s="4" t="s">
        <v>4161</v>
      </c>
      <c r="N64" s="4" t="s">
        <v>412</v>
      </c>
      <c r="O64" s="4" t="s">
        <v>24</v>
      </c>
      <c r="P64" s="4" t="s">
        <v>4162</v>
      </c>
      <c r="Q64" s="4"/>
      <c r="R64" s="4" t="s">
        <v>4163</v>
      </c>
      <c r="S64" s="1" t="s">
        <v>4457</v>
      </c>
      <c r="T64" s="39" t="s">
        <v>729</v>
      </c>
      <c r="U64" s="4" t="s">
        <v>4109</v>
      </c>
      <c r="V64" s="26">
        <f>$Y$2-Tabla2[[#This Row],[Fecha estimada de finalización]]</f>
        <v>-349</v>
      </c>
      <c r="W64"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Sin vencimiento</v>
      </c>
    </row>
    <row r="65" spans="1:23" ht="15" customHeight="1" x14ac:dyDescent="0.25">
      <c r="A65" s="4" t="s">
        <v>4166</v>
      </c>
      <c r="B65" s="4" t="s">
        <v>1474</v>
      </c>
      <c r="C65" s="4" t="s">
        <v>25</v>
      </c>
      <c r="D65" s="4" t="s">
        <v>4172</v>
      </c>
      <c r="E65" s="4" t="s">
        <v>4167</v>
      </c>
      <c r="F65" s="4" t="s">
        <v>4173</v>
      </c>
      <c r="G65" s="4" t="s">
        <v>4168</v>
      </c>
      <c r="H65" s="4" t="s">
        <v>4169</v>
      </c>
      <c r="I65" s="23" t="s">
        <v>4160</v>
      </c>
      <c r="J65" s="23" t="s">
        <v>725</v>
      </c>
      <c r="K65" s="23" t="s">
        <v>3472</v>
      </c>
      <c r="L65" s="4" t="s">
        <v>4076</v>
      </c>
      <c r="M65" s="4" t="s">
        <v>4161</v>
      </c>
      <c r="N65" s="4" t="s">
        <v>412</v>
      </c>
      <c r="O65" s="4" t="s">
        <v>24</v>
      </c>
      <c r="P65" s="4" t="s">
        <v>4170</v>
      </c>
      <c r="Q65" s="4"/>
      <c r="R65" s="4" t="s">
        <v>4171</v>
      </c>
      <c r="S65" s="1" t="s">
        <v>4457</v>
      </c>
      <c r="T65" s="39" t="s">
        <v>729</v>
      </c>
      <c r="U65" s="4" t="s">
        <v>4109</v>
      </c>
      <c r="V65" s="26">
        <f>$Y$2-Tabla2[[#This Row],[Fecha estimada de finalización]]</f>
        <v>-349</v>
      </c>
      <c r="W65"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Sin vencimiento</v>
      </c>
    </row>
    <row r="66" spans="1:23" ht="15" customHeight="1" x14ac:dyDescent="0.25">
      <c r="A66" s="4" t="s">
        <v>4174</v>
      </c>
      <c r="B66" s="4" t="s">
        <v>1474</v>
      </c>
      <c r="C66" s="4" t="s">
        <v>25</v>
      </c>
      <c r="D66" s="4" t="s">
        <v>4181</v>
      </c>
      <c r="E66" s="4" t="s">
        <v>4175</v>
      </c>
      <c r="F66" s="4" t="s">
        <v>4182</v>
      </c>
      <c r="G66" s="4" t="s">
        <v>4176</v>
      </c>
      <c r="H66" s="4" t="s">
        <v>1657</v>
      </c>
      <c r="I66" s="23" t="s">
        <v>1503</v>
      </c>
      <c r="J66" s="23" t="s">
        <v>725</v>
      </c>
      <c r="K66" s="23" t="s">
        <v>4177</v>
      </c>
      <c r="L66" s="4" t="s">
        <v>4046</v>
      </c>
      <c r="M66" s="4" t="s">
        <v>4178</v>
      </c>
      <c r="N66" s="4" t="s">
        <v>412</v>
      </c>
      <c r="O66" s="4" t="s">
        <v>24</v>
      </c>
      <c r="P66" s="4" t="s">
        <v>4179</v>
      </c>
      <c r="Q66" s="4"/>
      <c r="R66" s="4" t="s">
        <v>4180</v>
      </c>
      <c r="S66" s="1" t="s">
        <v>4457</v>
      </c>
      <c r="T66" s="39" t="s">
        <v>729</v>
      </c>
      <c r="U66" s="4" t="s">
        <v>4109</v>
      </c>
      <c r="V66" s="26">
        <f>$Y$2-Tabla2[[#This Row],[Fecha estimada de finalización]]</f>
        <v>-211</v>
      </c>
      <c r="W66"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Sin vencimiento</v>
      </c>
    </row>
    <row r="67" spans="1:23" ht="15" customHeight="1" x14ac:dyDescent="0.25">
      <c r="A67" s="4" t="s">
        <v>3905</v>
      </c>
      <c r="B67" s="4" t="s">
        <v>279</v>
      </c>
      <c r="C67" s="4" t="s">
        <v>25</v>
      </c>
      <c r="D67" s="4" t="s">
        <v>3911</v>
      </c>
      <c r="E67" s="4" t="s">
        <v>3906</v>
      </c>
      <c r="F67" s="4" t="s">
        <v>3912</v>
      </c>
      <c r="G67" s="4" t="s">
        <v>3907</v>
      </c>
      <c r="H67" s="4" t="s">
        <v>3908</v>
      </c>
      <c r="I67" s="23" t="s">
        <v>316</v>
      </c>
      <c r="J67" s="23" t="s">
        <v>274</v>
      </c>
      <c r="K67" s="23" t="s">
        <v>317</v>
      </c>
      <c r="L67" s="4" t="s">
        <v>3909</v>
      </c>
      <c r="M67" s="4" t="s">
        <v>22</v>
      </c>
      <c r="N67" s="4" t="s">
        <v>23</v>
      </c>
      <c r="O67" s="4" t="s">
        <v>3910</v>
      </c>
      <c r="P67" s="4" t="s">
        <v>24</v>
      </c>
      <c r="Q67" s="4"/>
      <c r="R67" s="4" t="s">
        <v>4607</v>
      </c>
      <c r="S67" s="4" t="s">
        <v>4457</v>
      </c>
      <c r="T67" s="39">
        <v>45698</v>
      </c>
      <c r="U67" s="4" t="s">
        <v>1879</v>
      </c>
      <c r="V67" s="26">
        <f>$Y$2-Tabla2[[#This Row],[Fecha estimada de finalización]]</f>
        <v>0</v>
      </c>
      <c r="W67"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Sin vencimiento</v>
      </c>
    </row>
    <row r="68" spans="1:23" ht="15" customHeight="1" x14ac:dyDescent="0.25">
      <c r="A68" s="4" t="s">
        <v>4611</v>
      </c>
      <c r="B68" s="4" t="s">
        <v>279</v>
      </c>
      <c r="C68" s="4" t="s">
        <v>25</v>
      </c>
      <c r="D68" s="4" t="s">
        <v>3921</v>
      </c>
      <c r="E68" s="40" t="s">
        <v>4579</v>
      </c>
      <c r="F68" s="4" t="s">
        <v>3922</v>
      </c>
      <c r="G68" s="8" t="s">
        <v>4644</v>
      </c>
      <c r="H68" s="4" t="s">
        <v>4646</v>
      </c>
      <c r="I68" s="23" t="s">
        <v>286</v>
      </c>
      <c r="J68" s="23" t="s">
        <v>4566</v>
      </c>
      <c r="K68" s="23" t="s">
        <v>287</v>
      </c>
      <c r="L68" s="25">
        <v>45382</v>
      </c>
      <c r="M68" s="25">
        <v>45657</v>
      </c>
      <c r="N68" s="4" t="s">
        <v>23</v>
      </c>
      <c r="O68" s="8" t="s">
        <v>4647</v>
      </c>
      <c r="P68" s="4"/>
      <c r="Q68" s="25">
        <v>45639</v>
      </c>
      <c r="R68" s="4" t="s">
        <v>4648</v>
      </c>
      <c r="S68" s="4" t="s">
        <v>4457</v>
      </c>
      <c r="T68" s="39">
        <v>45663</v>
      </c>
      <c r="U68" s="4" t="s">
        <v>3884</v>
      </c>
      <c r="V68" s="26">
        <f>$Y$2-Tabla2[[#This Row],[Fecha estimada de finalización]]</f>
        <v>0</v>
      </c>
      <c r="W68"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Sin vencimiento</v>
      </c>
    </row>
    <row r="69" spans="1:23" ht="15" customHeight="1" x14ac:dyDescent="0.25">
      <c r="A69" s="4" t="s">
        <v>3913</v>
      </c>
      <c r="B69" s="4" t="s">
        <v>279</v>
      </c>
      <c r="C69" s="4" t="s">
        <v>25</v>
      </c>
      <c r="D69" s="4" t="s">
        <v>3921</v>
      </c>
      <c r="E69" s="4" t="s">
        <v>3914</v>
      </c>
      <c r="F69" s="4" t="s">
        <v>3922</v>
      </c>
      <c r="G69" s="4" t="s">
        <v>3915</v>
      </c>
      <c r="H69" s="4" t="s">
        <v>3916</v>
      </c>
      <c r="I69" s="23" t="s">
        <v>286</v>
      </c>
      <c r="J69" s="23" t="s">
        <v>274</v>
      </c>
      <c r="K69" s="23" t="s">
        <v>3917</v>
      </c>
      <c r="L69" s="4" t="s">
        <v>3918</v>
      </c>
      <c r="M69" s="4" t="s">
        <v>22</v>
      </c>
      <c r="N69" s="4" t="s">
        <v>23</v>
      </c>
      <c r="O69" s="4" t="s">
        <v>3919</v>
      </c>
      <c r="P69" s="4" t="s">
        <v>3920</v>
      </c>
      <c r="Q69" s="4"/>
      <c r="R69" s="4" t="s">
        <v>3920</v>
      </c>
      <c r="S69" s="1" t="s">
        <v>4457</v>
      </c>
      <c r="T69" s="39" t="s">
        <v>278</v>
      </c>
      <c r="U69" s="4" t="s">
        <v>1879</v>
      </c>
      <c r="V69" s="26">
        <f>$Y$2-Tabla2[[#This Row],[Fecha estimada de finalización]]</f>
        <v>0</v>
      </c>
      <c r="W69"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Sin vencimiento</v>
      </c>
    </row>
    <row r="70" spans="1:23" ht="15" customHeight="1" x14ac:dyDescent="0.25">
      <c r="A70" s="4" t="s">
        <v>4612</v>
      </c>
      <c r="B70" s="4" t="s">
        <v>279</v>
      </c>
      <c r="C70" s="4" t="s">
        <v>25</v>
      </c>
      <c r="D70" s="4" t="s">
        <v>4653</v>
      </c>
      <c r="E70" s="40" t="s">
        <v>4580</v>
      </c>
      <c r="F70" s="4" t="s">
        <v>4645</v>
      </c>
      <c r="G70" s="4" t="s">
        <v>4649</v>
      </c>
      <c r="H70" s="4" t="s">
        <v>4650</v>
      </c>
      <c r="I70" s="23" t="s">
        <v>286</v>
      </c>
      <c r="J70" s="23" t="s">
        <v>4566</v>
      </c>
      <c r="K70" s="23" t="s">
        <v>409</v>
      </c>
      <c r="L70" s="25">
        <v>45473</v>
      </c>
      <c r="M70" s="25">
        <v>45657</v>
      </c>
      <c r="N70" s="4" t="s">
        <v>23</v>
      </c>
      <c r="O70" s="4" t="s">
        <v>4651</v>
      </c>
      <c r="P70" s="4"/>
      <c r="Q70" s="25">
        <v>45639</v>
      </c>
      <c r="R70" s="4" t="s">
        <v>4652</v>
      </c>
      <c r="S70" s="4" t="s">
        <v>4457</v>
      </c>
      <c r="T70" s="39">
        <v>45663</v>
      </c>
      <c r="U70" s="4" t="s">
        <v>3884</v>
      </c>
      <c r="V70" s="26">
        <f>$Y$2-Tabla2[[#This Row],[Fecha estimada de finalización]]</f>
        <v>0</v>
      </c>
      <c r="W70"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Sin vencimiento</v>
      </c>
    </row>
    <row r="71" spans="1:23" ht="15" customHeight="1" x14ac:dyDescent="0.25">
      <c r="A71" s="4" t="s">
        <v>4095</v>
      </c>
      <c r="B71" s="4" t="s">
        <v>279</v>
      </c>
      <c r="C71" s="4" t="s">
        <v>25</v>
      </c>
      <c r="D71" s="4" t="s">
        <v>4101</v>
      </c>
      <c r="E71" s="4" t="s">
        <v>4096</v>
      </c>
      <c r="F71" s="4" t="s">
        <v>330</v>
      </c>
      <c r="G71" s="4" t="s">
        <v>4097</v>
      </c>
      <c r="H71" s="4" t="s">
        <v>4098</v>
      </c>
      <c r="I71" s="23" t="s">
        <v>316</v>
      </c>
      <c r="J71" s="23" t="s">
        <v>274</v>
      </c>
      <c r="K71" s="23" t="s">
        <v>317</v>
      </c>
      <c r="L71" s="4" t="s">
        <v>3943</v>
      </c>
      <c r="M71" s="4" t="s">
        <v>4099</v>
      </c>
      <c r="N71" s="4" t="s">
        <v>23</v>
      </c>
      <c r="O71" s="4" t="s">
        <v>3910</v>
      </c>
      <c r="P71" s="4" t="s">
        <v>4100</v>
      </c>
      <c r="Q71" s="4"/>
      <c r="R71" s="4" t="s">
        <v>4100</v>
      </c>
      <c r="S71" s="1" t="s">
        <v>4457</v>
      </c>
      <c r="T71" s="39" t="s">
        <v>278</v>
      </c>
      <c r="U71" s="4" t="s">
        <v>1879</v>
      </c>
      <c r="V71" s="26">
        <f>$Y$2-Tabla2[[#This Row],[Fecha estimada de finalización]]</f>
        <v>184</v>
      </c>
      <c r="W71"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Mayor a 180 días</v>
      </c>
    </row>
    <row r="72" spans="1:23" ht="15" customHeight="1" x14ac:dyDescent="0.25">
      <c r="A72" s="4" t="s">
        <v>4301</v>
      </c>
      <c r="B72" s="4" t="s">
        <v>279</v>
      </c>
      <c r="C72" s="4" t="s">
        <v>2919</v>
      </c>
      <c r="D72" s="4" t="s">
        <v>4302</v>
      </c>
      <c r="E72" s="4" t="s">
        <v>4096</v>
      </c>
      <c r="F72" s="4" t="s">
        <v>2918</v>
      </c>
      <c r="G72" s="4" t="s">
        <v>4097</v>
      </c>
      <c r="H72" s="4" t="s">
        <v>4098</v>
      </c>
      <c r="I72" s="23" t="s">
        <v>316</v>
      </c>
      <c r="J72" s="23" t="s">
        <v>274</v>
      </c>
      <c r="K72" s="23" t="s">
        <v>317</v>
      </c>
      <c r="L72" s="4" t="s">
        <v>3943</v>
      </c>
      <c r="M72" s="4" t="s">
        <v>4099</v>
      </c>
      <c r="N72" s="4" t="s">
        <v>23</v>
      </c>
      <c r="O72" s="4" t="s">
        <v>3910</v>
      </c>
      <c r="P72" s="4" t="s">
        <v>24</v>
      </c>
      <c r="Q72" s="4"/>
      <c r="R72" s="32" t="s">
        <v>4626</v>
      </c>
      <c r="S72" s="4" t="s">
        <v>4457</v>
      </c>
      <c r="T72" s="39">
        <v>45699</v>
      </c>
      <c r="U72" s="4" t="s">
        <v>1879</v>
      </c>
      <c r="V72" s="26">
        <f>$Y$2-Tabla2[[#This Row],[Fecha estimada de finalización]]</f>
        <v>184</v>
      </c>
      <c r="W72"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Mayor a 180 días</v>
      </c>
    </row>
    <row r="73" spans="1:23" ht="15" customHeight="1" x14ac:dyDescent="0.25">
      <c r="A73" s="4" t="s">
        <v>4394</v>
      </c>
      <c r="B73" s="4" t="s">
        <v>279</v>
      </c>
      <c r="C73" s="4" t="s">
        <v>3198</v>
      </c>
      <c r="D73" s="4" t="s">
        <v>4395</v>
      </c>
      <c r="E73" s="4" t="s">
        <v>4096</v>
      </c>
      <c r="F73" s="4" t="s">
        <v>322</v>
      </c>
      <c r="G73" s="4" t="s">
        <v>4097</v>
      </c>
      <c r="H73" s="4" t="s">
        <v>4306</v>
      </c>
      <c r="I73" s="23" t="s">
        <v>316</v>
      </c>
      <c r="J73" s="23" t="s">
        <v>20</v>
      </c>
      <c r="K73" s="23" t="s">
        <v>317</v>
      </c>
      <c r="L73" s="4" t="s">
        <v>3943</v>
      </c>
      <c r="M73" s="4" t="s">
        <v>4099</v>
      </c>
      <c r="N73" s="4" t="s">
        <v>23</v>
      </c>
      <c r="O73" s="4" t="s">
        <v>3910</v>
      </c>
      <c r="P73" s="4"/>
      <c r="Q73" s="1" t="s">
        <v>3622</v>
      </c>
      <c r="R73" s="1" t="s">
        <v>4471</v>
      </c>
      <c r="S73" s="1" t="s">
        <v>4457</v>
      </c>
      <c r="T73" s="39">
        <v>45660</v>
      </c>
      <c r="U73" s="1" t="s">
        <v>1879</v>
      </c>
      <c r="V73" s="26">
        <f>$Y$2-Tabla2[[#This Row],[Fecha estimada de finalización]]</f>
        <v>184</v>
      </c>
      <c r="W73"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Mayor a 180 días</v>
      </c>
    </row>
    <row r="74" spans="1:23" ht="15" customHeight="1" x14ac:dyDescent="0.25">
      <c r="A74" s="4" t="s">
        <v>4303</v>
      </c>
      <c r="B74" s="4" t="s">
        <v>279</v>
      </c>
      <c r="C74" s="4" t="s">
        <v>2919</v>
      </c>
      <c r="D74" s="4" t="s">
        <v>4302</v>
      </c>
      <c r="E74" s="4" t="s">
        <v>4304</v>
      </c>
      <c r="F74" s="4" t="s">
        <v>2918</v>
      </c>
      <c r="G74" s="4" t="s">
        <v>4305</v>
      </c>
      <c r="H74" s="4" t="s">
        <v>4306</v>
      </c>
      <c r="I74" s="23" t="s">
        <v>316</v>
      </c>
      <c r="J74" s="23" t="s">
        <v>274</v>
      </c>
      <c r="K74" s="23" t="s">
        <v>317</v>
      </c>
      <c r="L74" s="4" t="s">
        <v>4307</v>
      </c>
      <c r="M74" s="4" t="s">
        <v>4111</v>
      </c>
      <c r="N74" s="4" t="s">
        <v>23</v>
      </c>
      <c r="O74" s="4" t="s">
        <v>3910</v>
      </c>
      <c r="P74" s="4" t="s">
        <v>24</v>
      </c>
      <c r="Q74" s="25">
        <v>45664</v>
      </c>
      <c r="R74" s="4" t="s">
        <v>4626</v>
      </c>
      <c r="S74" s="4" t="s">
        <v>4730</v>
      </c>
      <c r="T74" s="39">
        <v>45699</v>
      </c>
      <c r="U74" s="4" t="s">
        <v>3885</v>
      </c>
      <c r="V74" s="26">
        <f>$Y$2-Tabla2[[#This Row],[Fecha estimada de finalización]]</f>
        <v>-181</v>
      </c>
      <c r="W74"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Sin vencimiento</v>
      </c>
    </row>
    <row r="75" spans="1:23" ht="15" customHeight="1" x14ac:dyDescent="0.25">
      <c r="A75" s="4" t="s">
        <v>4102</v>
      </c>
      <c r="B75" s="4" t="s">
        <v>279</v>
      </c>
      <c r="C75" s="4" t="s">
        <v>25</v>
      </c>
      <c r="D75" s="4" t="s">
        <v>4110</v>
      </c>
      <c r="E75" s="4" t="s">
        <v>4103</v>
      </c>
      <c r="F75" s="4" t="s">
        <v>291</v>
      </c>
      <c r="G75" s="4" t="s">
        <v>4104</v>
      </c>
      <c r="H75" s="4" t="s">
        <v>4105</v>
      </c>
      <c r="I75" s="23" t="s">
        <v>286</v>
      </c>
      <c r="J75" s="23" t="s">
        <v>274</v>
      </c>
      <c r="K75" s="23" t="s">
        <v>287</v>
      </c>
      <c r="L75" s="4" t="s">
        <v>4106</v>
      </c>
      <c r="M75" s="4" t="s">
        <v>4077</v>
      </c>
      <c r="N75" s="4" t="s">
        <v>23</v>
      </c>
      <c r="O75" s="4" t="s">
        <v>4107</v>
      </c>
      <c r="P75" s="4" t="s">
        <v>4108</v>
      </c>
      <c r="Q75" s="4"/>
      <c r="R75" s="4" t="s">
        <v>4108</v>
      </c>
      <c r="S75" s="1" t="s">
        <v>4457</v>
      </c>
      <c r="T75" s="39" t="s">
        <v>278</v>
      </c>
      <c r="U75" s="4" t="s">
        <v>4109</v>
      </c>
      <c r="V75" s="26">
        <f>$Y$2-Tabla2[[#This Row],[Fecha estimada de finalización]]</f>
        <v>-334</v>
      </c>
      <c r="W75"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Sin vencimiento</v>
      </c>
    </row>
    <row r="76" spans="1:23" ht="15" customHeight="1" x14ac:dyDescent="0.25">
      <c r="A76" s="4" t="s">
        <v>4314</v>
      </c>
      <c r="B76" s="4" t="s">
        <v>279</v>
      </c>
      <c r="C76" s="4" t="s">
        <v>2947</v>
      </c>
      <c r="D76" s="4" t="s">
        <v>4319</v>
      </c>
      <c r="E76" s="4" t="s">
        <v>4315</v>
      </c>
      <c r="F76" s="4" t="s">
        <v>2966</v>
      </c>
      <c r="G76" s="4" t="s">
        <v>4316</v>
      </c>
      <c r="H76" s="4" t="s">
        <v>4306</v>
      </c>
      <c r="I76" s="23" t="s">
        <v>286</v>
      </c>
      <c r="J76" s="23" t="s">
        <v>274</v>
      </c>
      <c r="K76" s="23" t="s">
        <v>287</v>
      </c>
      <c r="L76" s="4" t="s">
        <v>4106</v>
      </c>
      <c r="M76" s="4" t="s">
        <v>4077</v>
      </c>
      <c r="N76" s="4" t="s">
        <v>23</v>
      </c>
      <c r="O76" s="4" t="s">
        <v>4317</v>
      </c>
      <c r="P76" s="4" t="s">
        <v>4318</v>
      </c>
      <c r="Q76" s="4"/>
      <c r="R76" s="4" t="s">
        <v>4318</v>
      </c>
      <c r="S76" s="1" t="s">
        <v>4457</v>
      </c>
      <c r="T76" s="39" t="s">
        <v>278</v>
      </c>
      <c r="U76" s="4" t="s">
        <v>4109</v>
      </c>
      <c r="V76" s="26">
        <f>$Y$2-Tabla2[[#This Row],[Fecha estimada de finalización]]</f>
        <v>-334</v>
      </c>
      <c r="W76"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Sin vencimiento</v>
      </c>
    </row>
    <row r="77" spans="1:23" ht="15" customHeight="1" x14ac:dyDescent="0.25">
      <c r="A77" s="4" t="s">
        <v>4320</v>
      </c>
      <c r="B77" s="4" t="s">
        <v>279</v>
      </c>
      <c r="C77" s="4" t="s">
        <v>2947</v>
      </c>
      <c r="D77" s="4" t="s">
        <v>4324</v>
      </c>
      <c r="E77" s="4" t="s">
        <v>4321</v>
      </c>
      <c r="F77" s="4" t="s">
        <v>2978</v>
      </c>
      <c r="G77" s="4" t="s">
        <v>4322</v>
      </c>
      <c r="H77" s="4" t="s">
        <v>4306</v>
      </c>
      <c r="I77" s="23" t="s">
        <v>286</v>
      </c>
      <c r="J77" s="23" t="s">
        <v>274</v>
      </c>
      <c r="K77" s="23" t="s">
        <v>287</v>
      </c>
      <c r="L77" s="4" t="s">
        <v>4106</v>
      </c>
      <c r="M77" s="4" t="s">
        <v>4077</v>
      </c>
      <c r="N77" s="4" t="s">
        <v>23</v>
      </c>
      <c r="O77" s="4" t="s">
        <v>4323</v>
      </c>
      <c r="P77" s="4" t="s">
        <v>4318</v>
      </c>
      <c r="Q77" s="4"/>
      <c r="R77" s="4" t="s">
        <v>4318</v>
      </c>
      <c r="S77" s="1" t="s">
        <v>4457</v>
      </c>
      <c r="T77" s="39" t="s">
        <v>278</v>
      </c>
      <c r="U77" s="4" t="s">
        <v>4109</v>
      </c>
      <c r="V77" s="26">
        <f>$Y$2-Tabla2[[#This Row],[Fecha estimada de finalización]]</f>
        <v>-334</v>
      </c>
      <c r="W77"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Sin vencimiento</v>
      </c>
    </row>
    <row r="78" spans="1:23" ht="15" customHeight="1" x14ac:dyDescent="0.25">
      <c r="A78" s="4" t="s">
        <v>4308</v>
      </c>
      <c r="B78" s="4" t="s">
        <v>279</v>
      </c>
      <c r="C78" s="4" t="s">
        <v>2935</v>
      </c>
      <c r="D78" s="4" t="s">
        <v>4313</v>
      </c>
      <c r="E78" s="4" t="s">
        <v>4309</v>
      </c>
      <c r="F78" s="4" t="s">
        <v>2934</v>
      </c>
      <c r="G78" s="4" t="s">
        <v>4310</v>
      </c>
      <c r="H78" s="4" t="s">
        <v>4306</v>
      </c>
      <c r="I78" s="23" t="s">
        <v>316</v>
      </c>
      <c r="J78" s="23" t="s">
        <v>274</v>
      </c>
      <c r="K78" s="23" t="s">
        <v>317</v>
      </c>
      <c r="L78" s="4" t="s">
        <v>4311</v>
      </c>
      <c r="M78" s="4" t="s">
        <v>4077</v>
      </c>
      <c r="N78" s="4" t="s">
        <v>23</v>
      </c>
      <c r="O78" s="4" t="s">
        <v>3910</v>
      </c>
      <c r="P78" s="4" t="s">
        <v>24</v>
      </c>
      <c r="Q78" s="4"/>
      <c r="R78" s="4" t="s">
        <v>4312</v>
      </c>
      <c r="S78" s="1" t="s">
        <v>4457</v>
      </c>
      <c r="T78" s="39" t="s">
        <v>650</v>
      </c>
      <c r="U78" s="4" t="s">
        <v>3885</v>
      </c>
      <c r="V78" s="26">
        <f>$Y$2-Tabla2[[#This Row],[Fecha estimada de finalización]]</f>
        <v>-334</v>
      </c>
      <c r="W78"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Sin vencimiento</v>
      </c>
    </row>
    <row r="79" spans="1:23" ht="15" customHeight="1" x14ac:dyDescent="0.25">
      <c r="A79" s="4" t="s">
        <v>4419</v>
      </c>
      <c r="B79" s="4" t="s">
        <v>279</v>
      </c>
      <c r="C79" s="4" t="s">
        <v>3198</v>
      </c>
      <c r="D79" s="4" t="s">
        <v>4420</v>
      </c>
      <c r="E79" s="4" t="s">
        <v>4421</v>
      </c>
      <c r="F79" s="4" t="s">
        <v>3603</v>
      </c>
      <c r="G79" s="4" t="s">
        <v>4422</v>
      </c>
      <c r="H79" s="4" t="s">
        <v>4423</v>
      </c>
      <c r="I79" s="23" t="s">
        <v>4424</v>
      </c>
      <c r="J79" s="23" t="s">
        <v>20</v>
      </c>
      <c r="K79" s="23" t="s">
        <v>307</v>
      </c>
      <c r="L79" s="4" t="s">
        <v>4425</v>
      </c>
      <c r="M79" s="4" t="s">
        <v>4426</v>
      </c>
      <c r="N79" s="4" t="s">
        <v>23</v>
      </c>
      <c r="O79" s="4" t="s">
        <v>4454</v>
      </c>
      <c r="P79" s="4"/>
      <c r="Q79" s="1" t="s">
        <v>3629</v>
      </c>
      <c r="R79" s="1" t="s">
        <v>4478</v>
      </c>
      <c r="S79" s="1" t="s">
        <v>4457</v>
      </c>
      <c r="T79" s="39">
        <v>45660</v>
      </c>
      <c r="U79" s="1" t="s">
        <v>3886</v>
      </c>
      <c r="V79" s="26">
        <f>$Y$2-Tabla2[[#This Row],[Fecha estimada de finalización]]</f>
        <v>-248</v>
      </c>
      <c r="W79"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Sin vencimiento</v>
      </c>
    </row>
    <row r="80" spans="1:23" ht="15" customHeight="1" x14ac:dyDescent="0.25">
      <c r="A80" s="4" t="s">
        <v>4400</v>
      </c>
      <c r="B80" s="4" t="s">
        <v>279</v>
      </c>
      <c r="C80" s="4" t="s">
        <v>3198</v>
      </c>
      <c r="D80" s="4" t="s">
        <v>4401</v>
      </c>
      <c r="E80" s="4" t="s">
        <v>4402</v>
      </c>
      <c r="F80" s="4" t="s">
        <v>3206</v>
      </c>
      <c r="G80" s="4" t="s">
        <v>4403</v>
      </c>
      <c r="H80" s="4" t="s">
        <v>4306</v>
      </c>
      <c r="I80" s="23" t="s">
        <v>1503</v>
      </c>
      <c r="J80" s="23" t="s">
        <v>20</v>
      </c>
      <c r="K80" s="23" t="s">
        <v>4177</v>
      </c>
      <c r="L80" s="4" t="s">
        <v>3985</v>
      </c>
      <c r="M80" s="4" t="s">
        <v>4404</v>
      </c>
      <c r="N80" s="4" t="s">
        <v>23</v>
      </c>
      <c r="O80" s="4" t="s">
        <v>4449</v>
      </c>
      <c r="P80" s="4"/>
      <c r="Q80" s="1" t="s">
        <v>407</v>
      </c>
      <c r="R80" s="1" t="s">
        <v>4473</v>
      </c>
      <c r="S80" s="1" t="s">
        <v>4457</v>
      </c>
      <c r="T80" s="39" t="s">
        <v>407</v>
      </c>
      <c r="U80" s="1" t="s">
        <v>3885</v>
      </c>
      <c r="V80" s="26">
        <f>$Y$2-Tabla2[[#This Row],[Fecha estimada de finalización]]</f>
        <v>-102</v>
      </c>
      <c r="W80"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Sin vencimiento</v>
      </c>
    </row>
    <row r="81" spans="1:23" ht="15" customHeight="1" x14ac:dyDescent="0.25">
      <c r="A81" s="4" t="s">
        <v>4396</v>
      </c>
      <c r="B81" s="4" t="s">
        <v>279</v>
      </c>
      <c r="C81" s="4" t="s">
        <v>3198</v>
      </c>
      <c r="D81" s="4" t="s">
        <v>4397</v>
      </c>
      <c r="E81" s="4" t="s">
        <v>4398</v>
      </c>
      <c r="F81" s="4" t="s">
        <v>3204</v>
      </c>
      <c r="G81" s="4" t="s">
        <v>4399</v>
      </c>
      <c r="H81" s="4" t="s">
        <v>4306</v>
      </c>
      <c r="I81" s="23" t="s">
        <v>273</v>
      </c>
      <c r="J81" s="23" t="s">
        <v>20</v>
      </c>
      <c r="K81" s="23" t="s">
        <v>275</v>
      </c>
      <c r="L81" s="4" t="s">
        <v>3943</v>
      </c>
      <c r="M81" s="4" t="s">
        <v>4099</v>
      </c>
      <c r="N81" s="4" t="s">
        <v>23</v>
      </c>
      <c r="O81" s="4" t="s">
        <v>4448</v>
      </c>
      <c r="P81" s="4"/>
      <c r="Q81" s="1" t="s">
        <v>4455</v>
      </c>
      <c r="R81" s="1" t="s">
        <v>4472</v>
      </c>
      <c r="S81" s="1" t="s">
        <v>4457</v>
      </c>
      <c r="T81" s="39" t="s">
        <v>407</v>
      </c>
      <c r="U81" s="1" t="s">
        <v>1879</v>
      </c>
      <c r="V81" s="26">
        <f>$Y$2-Tabla2[[#This Row],[Fecha estimada de finalización]]</f>
        <v>184</v>
      </c>
      <c r="W81"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Mayor a 180 días</v>
      </c>
    </row>
    <row r="82" spans="1:23" ht="15" customHeight="1" x14ac:dyDescent="0.25">
      <c r="A82" s="4" t="s">
        <v>4405</v>
      </c>
      <c r="B82" s="4" t="s">
        <v>279</v>
      </c>
      <c r="C82" s="4" t="s">
        <v>3198</v>
      </c>
      <c r="D82" s="4" t="s">
        <v>4401</v>
      </c>
      <c r="E82" s="4" t="s">
        <v>4406</v>
      </c>
      <c r="F82" s="4" t="s">
        <v>3206</v>
      </c>
      <c r="G82" s="4" t="s">
        <v>4407</v>
      </c>
      <c r="H82" s="4" t="s">
        <v>4379</v>
      </c>
      <c r="I82" s="23" t="s">
        <v>296</v>
      </c>
      <c r="J82" s="23" t="s">
        <v>20</v>
      </c>
      <c r="K82" s="23" t="s">
        <v>275</v>
      </c>
      <c r="L82" s="4" t="s">
        <v>3943</v>
      </c>
      <c r="M82" s="4" t="s">
        <v>4099</v>
      </c>
      <c r="N82" s="4" t="s">
        <v>23</v>
      </c>
      <c r="O82" s="4" t="s">
        <v>4450</v>
      </c>
      <c r="P82" s="4"/>
      <c r="Q82" s="1" t="s">
        <v>4455</v>
      </c>
      <c r="R82" s="1" t="s">
        <v>4474</v>
      </c>
      <c r="S82" s="1" t="s">
        <v>4457</v>
      </c>
      <c r="T82" s="39" t="s">
        <v>407</v>
      </c>
      <c r="U82" s="1" t="s">
        <v>3884</v>
      </c>
      <c r="V82" s="26">
        <f>$Y$2-Tabla2[[#This Row],[Fecha estimada de finalización]]</f>
        <v>184</v>
      </c>
      <c r="W82"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Sin vencimiento</v>
      </c>
    </row>
    <row r="83" spans="1:23" ht="15" customHeight="1" x14ac:dyDescent="0.25">
      <c r="A83" s="4" t="s">
        <v>4543</v>
      </c>
      <c r="B83" s="4" t="s">
        <v>279</v>
      </c>
      <c r="C83" s="4" t="s">
        <v>25</v>
      </c>
      <c r="D83" s="4" t="s">
        <v>4544</v>
      </c>
      <c r="E83" s="4" t="s">
        <v>4545</v>
      </c>
      <c r="F83" s="4" t="s">
        <v>301</v>
      </c>
      <c r="G83" s="4" t="s">
        <v>4546</v>
      </c>
      <c r="H83" s="4" t="s">
        <v>4547</v>
      </c>
      <c r="I83" s="23" t="s">
        <v>4548</v>
      </c>
      <c r="J83" s="23" t="s">
        <v>4549</v>
      </c>
      <c r="K83" s="23" t="s">
        <v>275</v>
      </c>
      <c r="L83" s="4" t="s">
        <v>3943</v>
      </c>
      <c r="M83" s="4" t="s">
        <v>3996</v>
      </c>
      <c r="N83" s="4" t="s">
        <v>23</v>
      </c>
      <c r="O83" s="8" t="s">
        <v>4716</v>
      </c>
      <c r="P83" s="4"/>
      <c r="Q83" s="25">
        <v>45644</v>
      </c>
      <c r="R83" s="4" t="s">
        <v>4717</v>
      </c>
      <c r="S83" s="4" t="s">
        <v>4457</v>
      </c>
      <c r="T83" s="39">
        <v>45663</v>
      </c>
      <c r="U83" s="4" t="s">
        <v>3884</v>
      </c>
      <c r="V83" s="26">
        <f>$Y$2-Tabla2[[#This Row],[Fecha estimada de finalización]]</f>
        <v>31</v>
      </c>
      <c r="W83"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Sin vencimiento</v>
      </c>
    </row>
    <row r="84" spans="1:23" ht="15" customHeight="1" x14ac:dyDescent="0.25">
      <c r="A84" s="4" t="s">
        <v>4550</v>
      </c>
      <c r="B84" s="4" t="s">
        <v>279</v>
      </c>
      <c r="C84" s="4" t="s">
        <v>25</v>
      </c>
      <c r="D84" s="4" t="s">
        <v>4551</v>
      </c>
      <c r="E84" s="4" t="s">
        <v>4552</v>
      </c>
      <c r="F84" s="4" t="s">
        <v>281</v>
      </c>
      <c r="G84" s="4" t="s">
        <v>4553</v>
      </c>
      <c r="H84" s="4" t="s">
        <v>4554</v>
      </c>
      <c r="I84" s="23" t="s">
        <v>4555</v>
      </c>
      <c r="J84" s="23" t="s">
        <v>4549</v>
      </c>
      <c r="K84" s="23" t="s">
        <v>275</v>
      </c>
      <c r="L84" s="4" t="s">
        <v>3943</v>
      </c>
      <c r="M84" s="4" t="s">
        <v>3996</v>
      </c>
      <c r="N84" s="4" t="s">
        <v>23</v>
      </c>
      <c r="O84" s="8" t="s">
        <v>4718</v>
      </c>
      <c r="P84" s="4"/>
      <c r="Q84" s="25">
        <v>45601</v>
      </c>
      <c r="R84" s="4" t="s">
        <v>4719</v>
      </c>
      <c r="S84" s="4" t="s">
        <v>4457</v>
      </c>
      <c r="T84" s="39">
        <v>45663</v>
      </c>
      <c r="U84" s="4" t="s">
        <v>3884</v>
      </c>
      <c r="V84" s="26">
        <f>$Y$2-Tabla2[[#This Row],[Fecha estimada de finalización]]</f>
        <v>31</v>
      </c>
      <c r="W84"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Sin vencimiento</v>
      </c>
    </row>
    <row r="85" spans="1:23" ht="15" customHeight="1" x14ac:dyDescent="0.25">
      <c r="A85" s="4" t="s">
        <v>4556</v>
      </c>
      <c r="B85" s="4" t="s">
        <v>279</v>
      </c>
      <c r="C85" s="4" t="s">
        <v>25</v>
      </c>
      <c r="D85" s="4" t="s">
        <v>4110</v>
      </c>
      <c r="E85" s="4" t="s">
        <v>4557</v>
      </c>
      <c r="F85" s="4" t="s">
        <v>291</v>
      </c>
      <c r="G85" s="4" t="s">
        <v>4558</v>
      </c>
      <c r="H85" s="4" t="s">
        <v>4559</v>
      </c>
      <c r="I85" s="23" t="s">
        <v>286</v>
      </c>
      <c r="J85" s="23" t="s">
        <v>4549</v>
      </c>
      <c r="K85" s="23" t="s">
        <v>287</v>
      </c>
      <c r="L85" s="4" t="s">
        <v>3943</v>
      </c>
      <c r="M85" s="4" t="s">
        <v>3996</v>
      </c>
      <c r="N85" s="4" t="s">
        <v>23</v>
      </c>
      <c r="O85" s="4" t="s">
        <v>4720</v>
      </c>
      <c r="P85" s="4"/>
      <c r="Q85" s="25">
        <v>45639</v>
      </c>
      <c r="R85" s="4" t="s">
        <v>4721</v>
      </c>
      <c r="S85" s="4" t="s">
        <v>4457</v>
      </c>
      <c r="T85" s="39">
        <v>45663</v>
      </c>
      <c r="U85" s="4" t="s">
        <v>3884</v>
      </c>
      <c r="V85" s="26">
        <f>$Y$2-Tabla2[[#This Row],[Fecha estimada de finalización]]</f>
        <v>31</v>
      </c>
      <c r="W85"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Sin vencimiento</v>
      </c>
    </row>
    <row r="86" spans="1:23" ht="15" customHeight="1" x14ac:dyDescent="0.25">
      <c r="A86" s="4" t="s">
        <v>3980</v>
      </c>
      <c r="B86" s="4" t="s">
        <v>1016</v>
      </c>
      <c r="C86" s="4" t="s">
        <v>25</v>
      </c>
      <c r="D86" s="4" t="s">
        <v>3987</v>
      </c>
      <c r="E86" s="4" t="s">
        <v>3981</v>
      </c>
      <c r="F86" s="4" t="s">
        <v>3988</v>
      </c>
      <c r="G86" s="4" t="s">
        <v>3982</v>
      </c>
      <c r="H86" s="4" t="s">
        <v>3983</v>
      </c>
      <c r="I86" s="23" t="s">
        <v>408</v>
      </c>
      <c r="J86" s="23" t="s">
        <v>394</v>
      </c>
      <c r="K86" s="23" t="s">
        <v>409</v>
      </c>
      <c r="L86" s="4" t="s">
        <v>3984</v>
      </c>
      <c r="M86" s="4" t="s">
        <v>3985</v>
      </c>
      <c r="N86" s="4" t="s">
        <v>23</v>
      </c>
      <c r="O86" s="4" t="s">
        <v>3986</v>
      </c>
      <c r="P86" s="4" t="s">
        <v>24</v>
      </c>
      <c r="Q86" s="4"/>
      <c r="R86" s="8" t="s">
        <v>4685</v>
      </c>
      <c r="S86" s="4" t="s">
        <v>4457</v>
      </c>
      <c r="T86" s="39">
        <v>45699</v>
      </c>
      <c r="U86" s="4" t="s">
        <v>3884</v>
      </c>
      <c r="V86" s="26">
        <f>$Y$2-Tabla2[[#This Row],[Fecha estimada de finalización]]</f>
        <v>92</v>
      </c>
      <c r="W86"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Sin vencimiento</v>
      </c>
    </row>
    <row r="87" spans="1:23" ht="15" customHeight="1" x14ac:dyDescent="0.25">
      <c r="A87" s="4" t="s">
        <v>3989</v>
      </c>
      <c r="B87" s="4" t="s">
        <v>1016</v>
      </c>
      <c r="C87" s="4" t="s">
        <v>25</v>
      </c>
      <c r="D87" s="4" t="s">
        <v>3987</v>
      </c>
      <c r="E87" s="4" t="s">
        <v>3990</v>
      </c>
      <c r="F87" s="4" t="s">
        <v>3988</v>
      </c>
      <c r="G87" s="4" t="s">
        <v>3991</v>
      </c>
      <c r="H87" s="4" t="s">
        <v>3983</v>
      </c>
      <c r="I87" s="23" t="s">
        <v>408</v>
      </c>
      <c r="J87" s="23" t="s">
        <v>394</v>
      </c>
      <c r="K87" s="23" t="s">
        <v>409</v>
      </c>
      <c r="L87" s="4" t="s">
        <v>3984</v>
      </c>
      <c r="M87" s="4" t="s">
        <v>3985</v>
      </c>
      <c r="N87" s="4" t="s">
        <v>23</v>
      </c>
      <c r="O87" s="4" t="s">
        <v>3992</v>
      </c>
      <c r="P87" s="4" t="s">
        <v>24</v>
      </c>
      <c r="Q87" s="4"/>
      <c r="R87" s="4" t="s">
        <v>4686</v>
      </c>
      <c r="S87" s="4" t="s">
        <v>4457</v>
      </c>
      <c r="T87" s="39">
        <v>45699</v>
      </c>
      <c r="U87" s="4" t="s">
        <v>3884</v>
      </c>
      <c r="V87" s="26">
        <f>$Y$2-Tabla2[[#This Row],[Fecha estimada de finalización]]</f>
        <v>92</v>
      </c>
      <c r="W87"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Sin vencimiento</v>
      </c>
    </row>
    <row r="88" spans="1:23" ht="15" customHeight="1" x14ac:dyDescent="0.25">
      <c r="A88" s="4" t="s">
        <v>3993</v>
      </c>
      <c r="B88" s="4" t="s">
        <v>1016</v>
      </c>
      <c r="C88" s="4" t="s">
        <v>25</v>
      </c>
      <c r="D88" s="4" t="s">
        <v>3987</v>
      </c>
      <c r="E88" s="4" t="s">
        <v>3994</v>
      </c>
      <c r="F88" s="4" t="s">
        <v>3988</v>
      </c>
      <c r="G88" s="4" t="s">
        <v>3995</v>
      </c>
      <c r="H88" s="4" t="s">
        <v>3983</v>
      </c>
      <c r="I88" s="23" t="s">
        <v>408</v>
      </c>
      <c r="J88" s="23" t="s">
        <v>274</v>
      </c>
      <c r="K88" s="23" t="s">
        <v>409</v>
      </c>
      <c r="L88" s="4" t="s">
        <v>33</v>
      </c>
      <c r="M88" s="4" t="s">
        <v>3996</v>
      </c>
      <c r="N88" s="4" t="s">
        <v>23</v>
      </c>
      <c r="O88" s="4" t="s">
        <v>3997</v>
      </c>
      <c r="P88" s="4" t="s">
        <v>24</v>
      </c>
      <c r="Q88" s="4"/>
      <c r="R88" s="4" t="s">
        <v>4687</v>
      </c>
      <c r="S88" s="4" t="s">
        <v>4457</v>
      </c>
      <c r="T88" s="39">
        <v>45699</v>
      </c>
      <c r="U88" s="4" t="s">
        <v>3884</v>
      </c>
      <c r="V88" s="26">
        <f>$Y$2-Tabla2[[#This Row],[Fecha estimada de finalización]]</f>
        <v>31</v>
      </c>
      <c r="W88"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Sin vencimiento</v>
      </c>
    </row>
    <row r="89" spans="1:23" ht="15" customHeight="1" x14ac:dyDescent="0.25">
      <c r="A89" s="4" t="s">
        <v>3998</v>
      </c>
      <c r="B89" s="4" t="s">
        <v>1016</v>
      </c>
      <c r="C89" s="4" t="s">
        <v>25</v>
      </c>
      <c r="D89" s="4" t="s">
        <v>3987</v>
      </c>
      <c r="E89" s="4" t="s">
        <v>3999</v>
      </c>
      <c r="F89" s="4" t="s">
        <v>3988</v>
      </c>
      <c r="G89" s="4" t="s">
        <v>4000</v>
      </c>
      <c r="H89" s="4" t="s">
        <v>4001</v>
      </c>
      <c r="I89" s="23" t="s">
        <v>408</v>
      </c>
      <c r="J89" s="23" t="s">
        <v>274</v>
      </c>
      <c r="K89" s="23" t="s">
        <v>409</v>
      </c>
      <c r="L89" s="4" t="s">
        <v>4002</v>
      </c>
      <c r="M89" s="4" t="s">
        <v>22</v>
      </c>
      <c r="N89" s="4" t="s">
        <v>23</v>
      </c>
      <c r="O89" s="4" t="s">
        <v>4003</v>
      </c>
      <c r="P89" s="4" t="s">
        <v>24</v>
      </c>
      <c r="Q89" s="4"/>
      <c r="R89" s="8" t="s">
        <v>4688</v>
      </c>
      <c r="S89" s="4" t="s">
        <v>4457</v>
      </c>
      <c r="T89" s="39">
        <v>45699</v>
      </c>
      <c r="U89" s="4" t="s">
        <v>3884</v>
      </c>
      <c r="V89" s="26">
        <f>$Y$2-Tabla2[[#This Row],[Fecha estimada de finalización]]</f>
        <v>0</v>
      </c>
      <c r="W89"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Sin vencimiento</v>
      </c>
    </row>
    <row r="90" spans="1:23" ht="15" customHeight="1" x14ac:dyDescent="0.25">
      <c r="A90" s="4" t="s">
        <v>4335</v>
      </c>
      <c r="B90" s="4" t="s">
        <v>1016</v>
      </c>
      <c r="C90" s="4" t="s">
        <v>3198</v>
      </c>
      <c r="D90" s="4" t="s">
        <v>4336</v>
      </c>
      <c r="E90" s="4" t="s">
        <v>4337</v>
      </c>
      <c r="F90" s="4" t="s">
        <v>3222</v>
      </c>
      <c r="G90" s="4" t="s">
        <v>4338</v>
      </c>
      <c r="H90" s="4" t="s">
        <v>4339</v>
      </c>
      <c r="I90" s="23" t="s">
        <v>408</v>
      </c>
      <c r="J90" s="23" t="s">
        <v>394</v>
      </c>
      <c r="K90" s="23" t="s">
        <v>409</v>
      </c>
      <c r="L90" s="4" t="s">
        <v>4152</v>
      </c>
      <c r="M90" s="4" t="s">
        <v>4153</v>
      </c>
      <c r="N90" s="4" t="s">
        <v>23</v>
      </c>
      <c r="O90" s="4" t="s">
        <v>4436</v>
      </c>
      <c r="P90" s="4"/>
      <c r="Q90" s="1" t="s">
        <v>3670</v>
      </c>
      <c r="R90" s="1" t="s">
        <v>4458</v>
      </c>
      <c r="S90" s="1" t="s">
        <v>4457</v>
      </c>
      <c r="T90" s="39" t="s">
        <v>407</v>
      </c>
      <c r="U90" s="1" t="s">
        <v>1879</v>
      </c>
      <c r="V90" s="26">
        <f>$Y$2-Tabla2[[#This Row],[Fecha estimada de finalización]]</f>
        <v>367</v>
      </c>
      <c r="W90"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Mayor a 365 días</v>
      </c>
    </row>
    <row r="91" spans="1:23" ht="15" customHeight="1" x14ac:dyDescent="0.25">
      <c r="A91" s="4" t="s">
        <v>4148</v>
      </c>
      <c r="B91" s="4" t="s">
        <v>1016</v>
      </c>
      <c r="C91" s="4" t="s">
        <v>25</v>
      </c>
      <c r="D91" s="4" t="s">
        <v>4155</v>
      </c>
      <c r="E91" s="4" t="s">
        <v>4149</v>
      </c>
      <c r="F91" s="4" t="s">
        <v>1053</v>
      </c>
      <c r="G91" s="4" t="s">
        <v>4150</v>
      </c>
      <c r="H91" s="4" t="s">
        <v>4151</v>
      </c>
      <c r="I91" s="23" t="s">
        <v>408</v>
      </c>
      <c r="J91" s="23" t="s">
        <v>394</v>
      </c>
      <c r="K91" s="23" t="s">
        <v>409</v>
      </c>
      <c r="L91" s="4" t="s">
        <v>4152</v>
      </c>
      <c r="M91" s="4" t="s">
        <v>4153</v>
      </c>
      <c r="N91" s="4" t="s">
        <v>23</v>
      </c>
      <c r="O91" s="4" t="s">
        <v>4154</v>
      </c>
      <c r="P91" s="4" t="s">
        <v>24</v>
      </c>
      <c r="Q91" s="4"/>
      <c r="R91" s="4" t="s">
        <v>4689</v>
      </c>
      <c r="S91" s="4" t="s">
        <v>4457</v>
      </c>
      <c r="T91" s="39">
        <v>45699</v>
      </c>
      <c r="U91" s="4" t="s">
        <v>1879</v>
      </c>
      <c r="V91" s="26">
        <f>$Y$2-Tabla2[[#This Row],[Fecha estimada de finalización]]</f>
        <v>367</v>
      </c>
      <c r="W91"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Mayor a 365 días</v>
      </c>
    </row>
    <row r="92" spans="1:23" ht="15" customHeight="1" x14ac:dyDescent="0.25">
      <c r="A92" s="4" t="s">
        <v>4203</v>
      </c>
      <c r="B92" s="4" t="s">
        <v>1680</v>
      </c>
      <c r="C92" s="4" t="s">
        <v>25</v>
      </c>
      <c r="D92" s="4" t="s">
        <v>4210</v>
      </c>
      <c r="E92" s="4" t="s">
        <v>4204</v>
      </c>
      <c r="F92" s="4" t="s">
        <v>1744</v>
      </c>
      <c r="G92" s="4" t="s">
        <v>4205</v>
      </c>
      <c r="H92" s="4" t="s">
        <v>4206</v>
      </c>
      <c r="I92" s="23" t="s">
        <v>1676</v>
      </c>
      <c r="J92" s="23" t="s">
        <v>60</v>
      </c>
      <c r="K92" s="23" t="s">
        <v>1677</v>
      </c>
      <c r="L92" s="4" t="s">
        <v>4207</v>
      </c>
      <c r="M92" s="4" t="s">
        <v>1688</v>
      </c>
      <c r="N92" s="4" t="s">
        <v>23</v>
      </c>
      <c r="O92" s="4" t="s">
        <v>4208</v>
      </c>
      <c r="P92" s="4" t="s">
        <v>24</v>
      </c>
      <c r="Q92" s="4"/>
      <c r="R92" s="4" t="s">
        <v>4209</v>
      </c>
      <c r="S92" s="1" t="s">
        <v>4457</v>
      </c>
      <c r="T92" s="39" t="s">
        <v>635</v>
      </c>
      <c r="U92" s="4" t="s">
        <v>1879</v>
      </c>
      <c r="V92" s="26">
        <f>$Y$2-Tabla2[[#This Row],[Fecha estimada de finalización]]</f>
        <v>366</v>
      </c>
      <c r="W92"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Mayor a 365 días</v>
      </c>
    </row>
    <row r="93" spans="1:23" ht="15" customHeight="1" x14ac:dyDescent="0.25">
      <c r="A93" s="4" t="s">
        <v>4504</v>
      </c>
      <c r="B93" s="4" t="s">
        <v>1680</v>
      </c>
      <c r="C93" s="4" t="s">
        <v>25</v>
      </c>
      <c r="D93" s="4" t="s">
        <v>4505</v>
      </c>
      <c r="E93" s="4" t="s">
        <v>4506</v>
      </c>
      <c r="F93" s="4" t="s">
        <v>1716</v>
      </c>
      <c r="G93" s="4" t="s">
        <v>4507</v>
      </c>
      <c r="H93" s="4" t="s">
        <v>4508</v>
      </c>
      <c r="I93" s="23" t="s">
        <v>1676</v>
      </c>
      <c r="J93" s="23" t="s">
        <v>60</v>
      </c>
      <c r="K93" s="23" t="s">
        <v>1677</v>
      </c>
      <c r="L93" s="4" t="s">
        <v>4207</v>
      </c>
      <c r="M93" s="4" t="s">
        <v>1688</v>
      </c>
      <c r="N93" s="4" t="s">
        <v>23</v>
      </c>
      <c r="O93" s="8" t="s">
        <v>4691</v>
      </c>
      <c r="P93" s="4"/>
      <c r="Q93" s="25">
        <v>45652</v>
      </c>
      <c r="R93" s="4" t="s">
        <v>4690</v>
      </c>
      <c r="S93" s="4" t="s">
        <v>4457</v>
      </c>
      <c r="T93" s="39">
        <v>45660</v>
      </c>
      <c r="U93" s="4" t="s">
        <v>3884</v>
      </c>
      <c r="V93" s="26">
        <f>$Y$2-Tabla2[[#This Row],[Fecha estimada de finalización]]</f>
        <v>366</v>
      </c>
      <c r="W93"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Sin vencimiento</v>
      </c>
    </row>
    <row r="94" spans="1:23" ht="15" customHeight="1" x14ac:dyDescent="0.25">
      <c r="A94" s="4" t="s">
        <v>4509</v>
      </c>
      <c r="B94" s="4" t="s">
        <v>1680</v>
      </c>
      <c r="C94" s="4" t="s">
        <v>25</v>
      </c>
      <c r="D94" s="4" t="s">
        <v>4505</v>
      </c>
      <c r="E94" s="4" t="s">
        <v>4510</v>
      </c>
      <c r="F94" s="4" t="s">
        <v>1716</v>
      </c>
      <c r="G94" s="4" t="s">
        <v>4511</v>
      </c>
      <c r="H94" s="4" t="s">
        <v>4512</v>
      </c>
      <c r="I94" s="23" t="s">
        <v>1676</v>
      </c>
      <c r="J94" s="23" t="s">
        <v>60</v>
      </c>
      <c r="K94" s="23" t="s">
        <v>1677</v>
      </c>
      <c r="L94" s="4" t="s">
        <v>4207</v>
      </c>
      <c r="M94" s="4" t="s">
        <v>1688</v>
      </c>
      <c r="N94" s="4" t="s">
        <v>23</v>
      </c>
      <c r="O94" s="8" t="s">
        <v>4692</v>
      </c>
      <c r="P94" s="4"/>
      <c r="Q94" s="25">
        <v>45652</v>
      </c>
      <c r="R94" s="4" t="s">
        <v>4693</v>
      </c>
      <c r="S94" s="4" t="s">
        <v>4457</v>
      </c>
      <c r="T94" s="39">
        <v>45660</v>
      </c>
      <c r="U94" s="4" t="s">
        <v>3884</v>
      </c>
      <c r="V94" s="26">
        <f>$Y$2-Tabla2[[#This Row],[Fecha estimada de finalización]]</f>
        <v>366</v>
      </c>
      <c r="W94"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Sin vencimiento</v>
      </c>
    </row>
    <row r="95" spans="1:23" ht="15" customHeight="1" x14ac:dyDescent="0.25">
      <c r="A95" s="4" t="s">
        <v>4211</v>
      </c>
      <c r="B95" s="4" t="s">
        <v>1680</v>
      </c>
      <c r="C95" s="4" t="s">
        <v>25</v>
      </c>
      <c r="D95" s="4" t="s">
        <v>4217</v>
      </c>
      <c r="E95" s="4" t="s">
        <v>4212</v>
      </c>
      <c r="F95" s="4" t="s">
        <v>1730</v>
      </c>
      <c r="G95" s="4" t="s">
        <v>4213</v>
      </c>
      <c r="H95" s="4" t="s">
        <v>4214</v>
      </c>
      <c r="I95" s="23" t="s">
        <v>1676</v>
      </c>
      <c r="J95" s="23" t="s">
        <v>60</v>
      </c>
      <c r="K95" s="23" t="s">
        <v>1677</v>
      </c>
      <c r="L95" s="4" t="s">
        <v>4207</v>
      </c>
      <c r="M95" s="4" t="s">
        <v>3711</v>
      </c>
      <c r="N95" s="4" t="s">
        <v>23</v>
      </c>
      <c r="O95" s="4" t="s">
        <v>4215</v>
      </c>
      <c r="P95" s="4" t="s">
        <v>24</v>
      </c>
      <c r="Q95" s="4"/>
      <c r="R95" s="4" t="s">
        <v>4216</v>
      </c>
      <c r="S95" s="1" t="s">
        <v>4457</v>
      </c>
      <c r="T95" s="39" t="s">
        <v>635</v>
      </c>
      <c r="U95" s="4" t="s">
        <v>1879</v>
      </c>
      <c r="V95" s="26">
        <f>$Y$2-Tabla2[[#This Row],[Fecha estimada de finalización]]</f>
        <v>16</v>
      </c>
      <c r="W95"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Menor a 90 días</v>
      </c>
    </row>
    <row r="96" spans="1:23" ht="15" customHeight="1" x14ac:dyDescent="0.25">
      <c r="A96" s="4" t="s">
        <v>4616</v>
      </c>
      <c r="B96" s="4" t="s">
        <v>1822</v>
      </c>
      <c r="C96" s="4" t="s">
        <v>25</v>
      </c>
      <c r="D96" s="4" t="s">
        <v>3930</v>
      </c>
      <c r="E96" s="40" t="s">
        <v>4581</v>
      </c>
      <c r="F96" s="4" t="s">
        <v>3931</v>
      </c>
      <c r="G96" s="4" t="s">
        <v>4654</v>
      </c>
      <c r="H96" s="8" t="s">
        <v>4657</v>
      </c>
      <c r="I96" s="33" t="s">
        <v>3936</v>
      </c>
      <c r="J96" s="33" t="s">
        <v>1817</v>
      </c>
      <c r="K96" s="23" t="s">
        <v>1924</v>
      </c>
      <c r="L96" s="25">
        <v>45306</v>
      </c>
      <c r="M96" s="25">
        <v>45657</v>
      </c>
      <c r="N96" s="4" t="s">
        <v>23</v>
      </c>
      <c r="O96" s="4" t="s">
        <v>4655</v>
      </c>
      <c r="P96" s="4"/>
      <c r="Q96" s="25">
        <v>45653</v>
      </c>
      <c r="R96" s="4" t="s">
        <v>4656</v>
      </c>
      <c r="S96" s="4" t="s">
        <v>4457</v>
      </c>
      <c r="T96" s="39">
        <v>45678</v>
      </c>
      <c r="U96" s="4" t="s">
        <v>3884</v>
      </c>
      <c r="V96" s="26">
        <f>$Y$2-Tabla2[[#This Row],[Fecha estimada de finalización]]</f>
        <v>0</v>
      </c>
      <c r="W96"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Sin vencimiento</v>
      </c>
    </row>
    <row r="97" spans="1:23" ht="15" customHeight="1" x14ac:dyDescent="0.25">
      <c r="A97" s="4" t="s">
        <v>4613</v>
      </c>
      <c r="B97" s="4" t="s">
        <v>1822</v>
      </c>
      <c r="C97" s="4" t="s">
        <v>25</v>
      </c>
      <c r="D97" s="4" t="s">
        <v>3930</v>
      </c>
      <c r="E97" s="40" t="s">
        <v>4582</v>
      </c>
      <c r="F97" s="4" t="s">
        <v>3931</v>
      </c>
      <c r="G97" s="8" t="s">
        <v>4658</v>
      </c>
      <c r="H97" s="8" t="s">
        <v>4659</v>
      </c>
      <c r="I97" s="33" t="s">
        <v>3936</v>
      </c>
      <c r="J97" s="33" t="s">
        <v>1817</v>
      </c>
      <c r="K97" s="23" t="s">
        <v>1924</v>
      </c>
      <c r="L97" s="25">
        <v>45306</v>
      </c>
      <c r="M97" s="25">
        <v>45657</v>
      </c>
      <c r="N97" s="4" t="s">
        <v>23</v>
      </c>
      <c r="O97" s="8" t="s">
        <v>4660</v>
      </c>
      <c r="P97" s="4"/>
      <c r="Q97" s="25">
        <v>45653</v>
      </c>
      <c r="R97" s="8" t="s">
        <v>4661</v>
      </c>
      <c r="S97" s="4" t="s">
        <v>4457</v>
      </c>
      <c r="T97" s="39">
        <v>45678</v>
      </c>
      <c r="U97" s="4" t="s">
        <v>3884</v>
      </c>
      <c r="V97" s="26">
        <f>$Y$2-Tabla2[[#This Row],[Fecha estimada de finalización]]</f>
        <v>0</v>
      </c>
      <c r="W97"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Sin vencimiento</v>
      </c>
    </row>
    <row r="98" spans="1:23" ht="15" customHeight="1" x14ac:dyDescent="0.25">
      <c r="A98" s="4" t="s">
        <v>4617</v>
      </c>
      <c r="B98" s="4" t="s">
        <v>1822</v>
      </c>
      <c r="C98" s="4" t="s">
        <v>25</v>
      </c>
      <c r="D98" s="4" t="s">
        <v>3930</v>
      </c>
      <c r="E98" s="40" t="s">
        <v>4583</v>
      </c>
      <c r="F98" s="4" t="s">
        <v>3931</v>
      </c>
      <c r="G98" s="4" t="s">
        <v>4662</v>
      </c>
      <c r="H98" s="4" t="s">
        <v>4663</v>
      </c>
      <c r="I98" s="33" t="s">
        <v>3936</v>
      </c>
      <c r="J98" s="33" t="s">
        <v>1817</v>
      </c>
      <c r="K98" s="33" t="s">
        <v>4664</v>
      </c>
      <c r="L98" s="25">
        <v>45306</v>
      </c>
      <c r="M98" s="25">
        <v>45657</v>
      </c>
      <c r="N98" s="4" t="s">
        <v>23</v>
      </c>
      <c r="O98" s="4" t="s">
        <v>4665</v>
      </c>
      <c r="P98" s="4"/>
      <c r="Q98" s="25">
        <v>45653</v>
      </c>
      <c r="R98" s="4" t="s">
        <v>4666</v>
      </c>
      <c r="S98" s="4" t="s">
        <v>4457</v>
      </c>
      <c r="T98" s="39">
        <v>45678</v>
      </c>
      <c r="U98" s="4" t="s">
        <v>3884</v>
      </c>
      <c r="V98" s="26">
        <f>$Y$2-Tabla2[[#This Row],[Fecha estimada de finalización]]</f>
        <v>0</v>
      </c>
      <c r="W98"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Sin vencimiento</v>
      </c>
    </row>
    <row r="99" spans="1:23" ht="15" customHeight="1" x14ac:dyDescent="0.25">
      <c r="A99" s="4" t="s">
        <v>3923</v>
      </c>
      <c r="B99" s="4" t="s">
        <v>1822</v>
      </c>
      <c r="C99" s="4" t="s">
        <v>25</v>
      </c>
      <c r="D99" s="4" t="s">
        <v>3930</v>
      </c>
      <c r="E99" s="4" t="s">
        <v>3924</v>
      </c>
      <c r="F99" s="4" t="s">
        <v>3931</v>
      </c>
      <c r="G99" s="4" t="s">
        <v>3925</v>
      </c>
      <c r="H99" s="4" t="s">
        <v>3926</v>
      </c>
      <c r="I99" s="23" t="s">
        <v>191</v>
      </c>
      <c r="J99" s="23" t="s">
        <v>1817</v>
      </c>
      <c r="K99" s="23" t="s">
        <v>192</v>
      </c>
      <c r="L99" s="4" t="s">
        <v>3927</v>
      </c>
      <c r="M99" s="4" t="s">
        <v>22</v>
      </c>
      <c r="N99" s="4" t="s">
        <v>23</v>
      </c>
      <c r="O99" s="4" t="s">
        <v>3928</v>
      </c>
      <c r="P99" s="4" t="s">
        <v>24</v>
      </c>
      <c r="Q99" s="4"/>
      <c r="R99" s="4" t="s">
        <v>3929</v>
      </c>
      <c r="S99" s="1" t="s">
        <v>4457</v>
      </c>
      <c r="T99" s="39" t="s">
        <v>1821</v>
      </c>
      <c r="U99" s="4" t="s">
        <v>1879</v>
      </c>
      <c r="V99" s="26">
        <f>$Y$2-Tabla2[[#This Row],[Fecha estimada de finalización]]</f>
        <v>0</v>
      </c>
      <c r="W99"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Sin vencimiento</v>
      </c>
    </row>
    <row r="100" spans="1:23" ht="15" customHeight="1" x14ac:dyDescent="0.25">
      <c r="A100" s="4" t="s">
        <v>3932</v>
      </c>
      <c r="B100" s="4" t="s">
        <v>1822</v>
      </c>
      <c r="C100" s="4" t="s">
        <v>25</v>
      </c>
      <c r="D100" s="4" t="s">
        <v>3930</v>
      </c>
      <c r="E100" s="4" t="s">
        <v>3933</v>
      </c>
      <c r="F100" s="4" t="s">
        <v>3931</v>
      </c>
      <c r="G100" s="4" t="s">
        <v>3934</v>
      </c>
      <c r="H100" s="4" t="s">
        <v>3935</v>
      </c>
      <c r="I100" s="23" t="s">
        <v>3936</v>
      </c>
      <c r="J100" s="23" t="s">
        <v>1817</v>
      </c>
      <c r="K100" s="23" t="s">
        <v>1924</v>
      </c>
      <c r="L100" s="4" t="s">
        <v>3927</v>
      </c>
      <c r="M100" s="4" t="s">
        <v>22</v>
      </c>
      <c r="N100" s="4" t="s">
        <v>23</v>
      </c>
      <c r="O100" s="4" t="s">
        <v>3937</v>
      </c>
      <c r="P100" s="4" t="s">
        <v>24</v>
      </c>
      <c r="Q100" s="4"/>
      <c r="R100" s="4" t="s">
        <v>3938</v>
      </c>
      <c r="S100" s="1" t="s">
        <v>4457</v>
      </c>
      <c r="T100" s="39" t="s">
        <v>1821</v>
      </c>
      <c r="U100" s="4" t="s">
        <v>1879</v>
      </c>
      <c r="V100" s="26">
        <f>$Y$2-Tabla2[[#This Row],[Fecha estimada de finalización]]</f>
        <v>0</v>
      </c>
      <c r="W100"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Sin vencimiento</v>
      </c>
    </row>
    <row r="101" spans="1:23" ht="15" customHeight="1" x14ac:dyDescent="0.25">
      <c r="A101" s="4" t="s">
        <v>4618</v>
      </c>
      <c r="B101" s="4" t="s">
        <v>1822</v>
      </c>
      <c r="C101" s="4" t="s">
        <v>25</v>
      </c>
      <c r="D101" s="4" t="s">
        <v>3930</v>
      </c>
      <c r="E101" s="40" t="s">
        <v>4584</v>
      </c>
      <c r="F101" s="4" t="s">
        <v>3931</v>
      </c>
      <c r="G101" s="4" t="s">
        <v>4672</v>
      </c>
      <c r="H101" s="4" t="s">
        <v>4668</v>
      </c>
      <c r="I101" s="33" t="s">
        <v>4669</v>
      </c>
      <c r="J101" s="33" t="s">
        <v>1817</v>
      </c>
      <c r="K101" s="23" t="s">
        <v>61</v>
      </c>
      <c r="L101" s="25">
        <v>45306</v>
      </c>
      <c r="M101" s="25">
        <v>45657</v>
      </c>
      <c r="N101" s="4" t="s">
        <v>23</v>
      </c>
      <c r="O101" s="4" t="s">
        <v>4673</v>
      </c>
      <c r="P101" s="4"/>
      <c r="Q101" s="25">
        <v>45643</v>
      </c>
      <c r="R101" s="4" t="s">
        <v>4674</v>
      </c>
      <c r="S101" s="4" t="s">
        <v>4457</v>
      </c>
      <c r="T101" s="39">
        <v>45678</v>
      </c>
      <c r="U101" s="4" t="s">
        <v>3884</v>
      </c>
      <c r="V101" s="26">
        <f>$Y$2-Tabla2[[#This Row],[Fecha estimada de finalización]]</f>
        <v>0</v>
      </c>
      <c r="W101"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Sin vencimiento</v>
      </c>
    </row>
    <row r="102" spans="1:23" ht="15" customHeight="1" x14ac:dyDescent="0.25">
      <c r="A102" s="4" t="s">
        <v>3939</v>
      </c>
      <c r="B102" s="4" t="s">
        <v>1822</v>
      </c>
      <c r="C102" s="4" t="s">
        <v>25</v>
      </c>
      <c r="D102" s="4" t="s">
        <v>3946</v>
      </c>
      <c r="E102" s="4" t="s">
        <v>3940</v>
      </c>
      <c r="F102" s="4" t="s">
        <v>3947</v>
      </c>
      <c r="G102" s="4" t="s">
        <v>3941</v>
      </c>
      <c r="H102" s="4" t="s">
        <v>3942</v>
      </c>
      <c r="I102" s="23" t="s">
        <v>3936</v>
      </c>
      <c r="J102" s="23" t="s">
        <v>1817</v>
      </c>
      <c r="K102" s="23" t="s">
        <v>1924</v>
      </c>
      <c r="L102" s="4" t="s">
        <v>3943</v>
      </c>
      <c r="M102" s="4" t="s">
        <v>22</v>
      </c>
      <c r="N102" s="4" t="s">
        <v>23</v>
      </c>
      <c r="O102" s="4" t="s">
        <v>3944</v>
      </c>
      <c r="P102" s="4" t="s">
        <v>24</v>
      </c>
      <c r="Q102" s="4"/>
      <c r="R102" s="4" t="s">
        <v>3945</v>
      </c>
      <c r="S102" s="1" t="s">
        <v>4457</v>
      </c>
      <c r="T102" s="39" t="s">
        <v>1821</v>
      </c>
      <c r="U102" s="4" t="s">
        <v>1879</v>
      </c>
      <c r="V102" s="26">
        <f>$Y$2-Tabla2[[#This Row],[Fecha estimada de finalización]]</f>
        <v>0</v>
      </c>
      <c r="W102"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Sin vencimiento</v>
      </c>
    </row>
    <row r="103" spans="1:23" ht="15" customHeight="1" x14ac:dyDescent="0.25">
      <c r="A103" s="4" t="s">
        <v>3948</v>
      </c>
      <c r="B103" s="4" t="s">
        <v>1822</v>
      </c>
      <c r="C103" s="4" t="s">
        <v>25</v>
      </c>
      <c r="D103" s="4" t="s">
        <v>3946</v>
      </c>
      <c r="E103" s="4" t="s">
        <v>3949</v>
      </c>
      <c r="F103" s="4" t="s">
        <v>3947</v>
      </c>
      <c r="G103" s="4" t="s">
        <v>3950</v>
      </c>
      <c r="H103" s="4" t="s">
        <v>3951</v>
      </c>
      <c r="I103" s="23" t="s">
        <v>3952</v>
      </c>
      <c r="J103" s="23" t="s">
        <v>1817</v>
      </c>
      <c r="K103" s="23" t="s">
        <v>3953</v>
      </c>
      <c r="L103" s="4" t="s">
        <v>3943</v>
      </c>
      <c r="M103" s="4" t="s">
        <v>22</v>
      </c>
      <c r="N103" s="4" t="s">
        <v>23</v>
      </c>
      <c r="O103" s="4" t="s">
        <v>3954</v>
      </c>
      <c r="P103" s="4" t="s">
        <v>24</v>
      </c>
      <c r="Q103" s="4"/>
      <c r="R103" s="4" t="s">
        <v>3955</v>
      </c>
      <c r="S103" s="1" t="s">
        <v>4457</v>
      </c>
      <c r="T103" s="39" t="s">
        <v>1821</v>
      </c>
      <c r="U103" s="4" t="s">
        <v>1879</v>
      </c>
      <c r="V103" s="26">
        <f>$Y$2-Tabla2[[#This Row],[Fecha estimada de finalización]]</f>
        <v>0</v>
      </c>
      <c r="W103"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Sin vencimiento</v>
      </c>
    </row>
    <row r="104" spans="1:23" ht="15" customHeight="1" x14ac:dyDescent="0.25">
      <c r="A104" s="4" t="s">
        <v>3956</v>
      </c>
      <c r="B104" s="4" t="s">
        <v>1822</v>
      </c>
      <c r="C104" s="4" t="s">
        <v>25</v>
      </c>
      <c r="D104" s="4" t="s">
        <v>3946</v>
      </c>
      <c r="E104" s="4" t="s">
        <v>3957</v>
      </c>
      <c r="F104" s="4" t="s">
        <v>3947</v>
      </c>
      <c r="G104" s="4" t="s">
        <v>3934</v>
      </c>
      <c r="H104" s="4" t="s">
        <v>3951</v>
      </c>
      <c r="I104" s="23" t="s">
        <v>3936</v>
      </c>
      <c r="J104" s="23" t="s">
        <v>1817</v>
      </c>
      <c r="K104" s="23" t="s">
        <v>1924</v>
      </c>
      <c r="L104" s="4" t="s">
        <v>3927</v>
      </c>
      <c r="M104" s="4" t="s">
        <v>22</v>
      </c>
      <c r="N104" s="4" t="s">
        <v>23</v>
      </c>
      <c r="O104" s="4" t="s">
        <v>3958</v>
      </c>
      <c r="P104" s="4" t="s">
        <v>24</v>
      </c>
      <c r="Q104" s="4"/>
      <c r="R104" s="4" t="s">
        <v>3959</v>
      </c>
      <c r="S104" s="1" t="s">
        <v>4457</v>
      </c>
      <c r="T104" s="39" t="s">
        <v>1821</v>
      </c>
      <c r="U104" s="4" t="s">
        <v>1879</v>
      </c>
      <c r="V104" s="26">
        <f>$Y$2-Tabla2[[#This Row],[Fecha estimada de finalización]]</f>
        <v>0</v>
      </c>
      <c r="W104"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Sin vencimiento</v>
      </c>
    </row>
    <row r="105" spans="1:23" ht="15" customHeight="1" x14ac:dyDescent="0.25">
      <c r="A105" s="4" t="s">
        <v>4619</v>
      </c>
      <c r="B105" s="4" t="s">
        <v>1822</v>
      </c>
      <c r="C105" s="4" t="s">
        <v>25</v>
      </c>
      <c r="D105" s="4" t="s">
        <v>3946</v>
      </c>
      <c r="E105" s="42" t="s">
        <v>4585</v>
      </c>
      <c r="F105" s="40" t="s">
        <v>3947</v>
      </c>
      <c r="G105" s="4" t="s">
        <v>4667</v>
      </c>
      <c r="H105" s="4" t="s">
        <v>4668</v>
      </c>
      <c r="I105" s="33" t="s">
        <v>4669</v>
      </c>
      <c r="J105" s="33" t="s">
        <v>1817</v>
      </c>
      <c r="K105" s="23" t="s">
        <v>61</v>
      </c>
      <c r="L105" s="25">
        <v>45306</v>
      </c>
      <c r="M105" s="25">
        <v>45657</v>
      </c>
      <c r="N105" s="4" t="s">
        <v>23</v>
      </c>
      <c r="O105" s="4" t="s">
        <v>4670</v>
      </c>
      <c r="P105" s="4"/>
      <c r="Q105" s="25">
        <v>45646</v>
      </c>
      <c r="R105" s="4" t="s">
        <v>4671</v>
      </c>
      <c r="S105" s="4" t="s">
        <v>4457</v>
      </c>
      <c r="T105" s="39">
        <v>45678</v>
      </c>
      <c r="U105" s="4" t="s">
        <v>3884</v>
      </c>
      <c r="V105" s="26">
        <f>$Y$2-Tabla2[[#This Row],[Fecha estimada de finalización]]</f>
        <v>0</v>
      </c>
      <c r="W105"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Sin vencimiento</v>
      </c>
    </row>
    <row r="106" spans="1:23" ht="15" customHeight="1" x14ac:dyDescent="0.25">
      <c r="A106" s="4" t="s">
        <v>3960</v>
      </c>
      <c r="B106" s="4" t="s">
        <v>1822</v>
      </c>
      <c r="C106" s="4" t="s">
        <v>25</v>
      </c>
      <c r="D106" s="4" t="s">
        <v>3967</v>
      </c>
      <c r="E106" s="43" t="s">
        <v>3961</v>
      </c>
      <c r="F106" s="4" t="s">
        <v>3968</v>
      </c>
      <c r="G106" s="4" t="s">
        <v>3962</v>
      </c>
      <c r="H106" s="4" t="s">
        <v>3963</v>
      </c>
      <c r="I106" s="23" t="s">
        <v>1890</v>
      </c>
      <c r="J106" s="23" t="s">
        <v>1817</v>
      </c>
      <c r="K106" s="23" t="s">
        <v>1857</v>
      </c>
      <c r="L106" s="4" t="s">
        <v>3964</v>
      </c>
      <c r="M106" s="4" t="s">
        <v>22</v>
      </c>
      <c r="N106" s="4" t="s">
        <v>23</v>
      </c>
      <c r="O106" s="4" t="s">
        <v>3965</v>
      </c>
      <c r="P106" s="4" t="s">
        <v>24</v>
      </c>
      <c r="Q106" s="4"/>
      <c r="R106" s="4" t="s">
        <v>3966</v>
      </c>
      <c r="S106" s="1" t="s">
        <v>4457</v>
      </c>
      <c r="T106" s="39" t="s">
        <v>1821</v>
      </c>
      <c r="U106" s="4" t="s">
        <v>1879</v>
      </c>
      <c r="V106" s="26">
        <f>$Y$2-Tabla2[[#This Row],[Fecha estimada de finalización]]</f>
        <v>0</v>
      </c>
      <c r="W106"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Sin vencimiento</v>
      </c>
    </row>
    <row r="107" spans="1:23" ht="15" customHeight="1" x14ac:dyDescent="0.25">
      <c r="A107" s="4" t="s">
        <v>3969</v>
      </c>
      <c r="B107" s="4" t="s">
        <v>1822</v>
      </c>
      <c r="C107" s="4" t="s">
        <v>25</v>
      </c>
      <c r="D107" s="4" t="s">
        <v>3967</v>
      </c>
      <c r="E107" s="43" t="s">
        <v>3970</v>
      </c>
      <c r="F107" s="4" t="s">
        <v>3968</v>
      </c>
      <c r="G107" s="4" t="s">
        <v>3950</v>
      </c>
      <c r="H107" s="4" t="s">
        <v>3971</v>
      </c>
      <c r="I107" s="23" t="s">
        <v>1890</v>
      </c>
      <c r="J107" s="23" t="s">
        <v>1817</v>
      </c>
      <c r="K107" s="23" t="s">
        <v>1903</v>
      </c>
      <c r="L107" s="4" t="s">
        <v>3964</v>
      </c>
      <c r="M107" s="4" t="s">
        <v>22</v>
      </c>
      <c r="N107" s="4" t="s">
        <v>23</v>
      </c>
      <c r="O107" s="4" t="s">
        <v>3972</v>
      </c>
      <c r="P107" s="4" t="s">
        <v>24</v>
      </c>
      <c r="Q107" s="4"/>
      <c r="R107" s="4" t="s">
        <v>3973</v>
      </c>
      <c r="S107" s="1" t="s">
        <v>4457</v>
      </c>
      <c r="T107" s="39" t="s">
        <v>1821</v>
      </c>
      <c r="U107" s="4" t="s">
        <v>1879</v>
      </c>
      <c r="V107" s="26">
        <f>$Y$2-Tabla2[[#This Row],[Fecha estimada de finalización]]</f>
        <v>0</v>
      </c>
      <c r="W107"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Sin vencimiento</v>
      </c>
    </row>
    <row r="108" spans="1:23" ht="15" customHeight="1" x14ac:dyDescent="0.25">
      <c r="A108" s="4" t="s">
        <v>3974</v>
      </c>
      <c r="B108" s="4" t="s">
        <v>1822</v>
      </c>
      <c r="C108" s="4" t="s">
        <v>25</v>
      </c>
      <c r="D108" s="4" t="s">
        <v>3967</v>
      </c>
      <c r="E108" s="43" t="s">
        <v>3975</v>
      </c>
      <c r="F108" s="4" t="s">
        <v>3968</v>
      </c>
      <c r="G108" s="4" t="s">
        <v>3976</v>
      </c>
      <c r="H108" s="4" t="s">
        <v>3977</v>
      </c>
      <c r="I108" s="23" t="s">
        <v>1890</v>
      </c>
      <c r="J108" s="23" t="s">
        <v>1817</v>
      </c>
      <c r="K108" s="23" t="s">
        <v>1857</v>
      </c>
      <c r="L108" s="4" t="s">
        <v>3964</v>
      </c>
      <c r="M108" s="4" t="s">
        <v>22</v>
      </c>
      <c r="N108" s="4" t="s">
        <v>23</v>
      </c>
      <c r="O108" s="4" t="s">
        <v>3978</v>
      </c>
      <c r="P108" s="4" t="s">
        <v>24</v>
      </c>
      <c r="Q108" s="4"/>
      <c r="R108" s="4" t="s">
        <v>3979</v>
      </c>
      <c r="S108" s="1" t="s">
        <v>4457</v>
      </c>
      <c r="T108" s="39" t="s">
        <v>1821</v>
      </c>
      <c r="U108" s="4" t="s">
        <v>1879</v>
      </c>
      <c r="V108" s="26">
        <f>$Y$2-Tabla2[[#This Row],[Fecha estimada de finalización]]</f>
        <v>0</v>
      </c>
      <c r="W108"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Sin vencimiento</v>
      </c>
    </row>
    <row r="109" spans="1:23" ht="15" customHeight="1" x14ac:dyDescent="0.25">
      <c r="A109" s="4" t="s">
        <v>4621</v>
      </c>
      <c r="B109" s="4" t="s">
        <v>1822</v>
      </c>
      <c r="C109" s="4" t="s">
        <v>25</v>
      </c>
      <c r="D109" s="4" t="s">
        <v>3967</v>
      </c>
      <c r="E109" s="44" t="s">
        <v>4586</v>
      </c>
      <c r="F109" s="40" t="s">
        <v>3968</v>
      </c>
      <c r="G109" s="4" t="s">
        <v>4672</v>
      </c>
      <c r="H109" s="4" t="s">
        <v>4668</v>
      </c>
      <c r="I109" s="33" t="s">
        <v>4669</v>
      </c>
      <c r="J109" s="33" t="s">
        <v>1817</v>
      </c>
      <c r="K109" s="23" t="s">
        <v>61</v>
      </c>
      <c r="L109" s="25">
        <v>45393</v>
      </c>
      <c r="M109" s="25">
        <v>45657</v>
      </c>
      <c r="N109" s="4" t="s">
        <v>23</v>
      </c>
      <c r="O109" s="8" t="s">
        <v>4675</v>
      </c>
      <c r="P109" s="4"/>
      <c r="Q109" s="25">
        <v>45643</v>
      </c>
      <c r="R109" s="4" t="s">
        <v>4676</v>
      </c>
      <c r="S109" s="4" t="s">
        <v>4457</v>
      </c>
      <c r="T109" s="39">
        <v>45678</v>
      </c>
      <c r="U109" s="4" t="s">
        <v>3884</v>
      </c>
      <c r="V109" s="26">
        <f>$Y$2-Tabla2[[#This Row],[Fecha estimada de finalización]]</f>
        <v>0</v>
      </c>
      <c r="W109"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Sin vencimiento</v>
      </c>
    </row>
    <row r="110" spans="1:23" ht="15" customHeight="1" x14ac:dyDescent="0.25">
      <c r="A110" s="4" t="s">
        <v>4620</v>
      </c>
      <c r="B110" s="4" t="s">
        <v>1822</v>
      </c>
      <c r="C110" s="4" t="s">
        <v>25</v>
      </c>
      <c r="D110" s="4" t="s">
        <v>3967</v>
      </c>
      <c r="E110" s="44" t="s">
        <v>4587</v>
      </c>
      <c r="F110" s="40" t="s">
        <v>3968</v>
      </c>
      <c r="G110" s="4" t="s">
        <v>4677</v>
      </c>
      <c r="H110" s="4" t="s">
        <v>4678</v>
      </c>
      <c r="I110" s="33" t="s">
        <v>1890</v>
      </c>
      <c r="J110" s="33" t="s">
        <v>1817</v>
      </c>
      <c r="K110" s="23" t="s">
        <v>1857</v>
      </c>
      <c r="L110" s="25">
        <v>45393</v>
      </c>
      <c r="M110" s="25">
        <v>45657</v>
      </c>
      <c r="N110" s="4" t="s">
        <v>23</v>
      </c>
      <c r="O110" s="4" t="s">
        <v>4679</v>
      </c>
      <c r="P110" s="4"/>
      <c r="Q110" s="25">
        <v>45652</v>
      </c>
      <c r="R110" s="8" t="s">
        <v>4680</v>
      </c>
      <c r="S110" s="4" t="s">
        <v>4457</v>
      </c>
      <c r="T110" s="39">
        <v>45678</v>
      </c>
      <c r="U110" s="4" t="s">
        <v>3884</v>
      </c>
      <c r="V110" s="26">
        <f>$Y$2-Tabla2[[#This Row],[Fecha estimada de finalización]]</f>
        <v>0</v>
      </c>
      <c r="W110"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Sin vencimiento</v>
      </c>
    </row>
    <row r="111" spans="1:23" ht="15" customHeight="1" x14ac:dyDescent="0.25">
      <c r="A111" s="4" t="s">
        <v>4218</v>
      </c>
      <c r="B111" s="4" t="s">
        <v>1822</v>
      </c>
      <c r="C111" s="4" t="s">
        <v>25</v>
      </c>
      <c r="D111" s="8" t="s">
        <v>4593</v>
      </c>
      <c r="E111" s="43" t="s">
        <v>4219</v>
      </c>
      <c r="F111" s="8" t="s">
        <v>4594</v>
      </c>
      <c r="G111" s="4" t="s">
        <v>4220</v>
      </c>
      <c r="H111" s="4" t="s">
        <v>4221</v>
      </c>
      <c r="I111" s="23" t="s">
        <v>1890</v>
      </c>
      <c r="J111" s="23" t="s">
        <v>1817</v>
      </c>
      <c r="K111" s="23" t="s">
        <v>1857</v>
      </c>
      <c r="L111" s="4" t="s">
        <v>4222</v>
      </c>
      <c r="M111" s="4" t="s">
        <v>4223</v>
      </c>
      <c r="N111" s="4" t="s">
        <v>23</v>
      </c>
      <c r="O111" s="4" t="s">
        <v>4224</v>
      </c>
      <c r="P111" s="4" t="s">
        <v>24</v>
      </c>
      <c r="Q111" s="4"/>
      <c r="R111" s="4" t="s">
        <v>4225</v>
      </c>
      <c r="S111" s="1" t="s">
        <v>4457</v>
      </c>
      <c r="T111" s="39" t="s">
        <v>1821</v>
      </c>
      <c r="U111" s="4" t="s">
        <v>1879</v>
      </c>
      <c r="V111" s="26">
        <f>$Y$2-Tabla2[[#This Row],[Fecha estimada de finalización]]</f>
        <v>536</v>
      </c>
      <c r="W111"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Mayor a 365 días</v>
      </c>
    </row>
    <row r="112" spans="1:23" ht="15" customHeight="1" x14ac:dyDescent="0.25">
      <c r="A112" s="4" t="s">
        <v>4271</v>
      </c>
      <c r="B112" s="4" t="s">
        <v>1822</v>
      </c>
      <c r="C112" s="4" t="s">
        <v>2725</v>
      </c>
      <c r="D112" s="4" t="s">
        <v>4276</v>
      </c>
      <c r="E112" s="43" t="s">
        <v>4219</v>
      </c>
      <c r="F112" s="4" t="s">
        <v>2801</v>
      </c>
      <c r="G112" s="4" t="s">
        <v>4220</v>
      </c>
      <c r="H112" s="4" t="s">
        <v>4221</v>
      </c>
      <c r="I112" s="23" t="s">
        <v>4272</v>
      </c>
      <c r="J112" s="23" t="s">
        <v>1817</v>
      </c>
      <c r="K112" s="23" t="s">
        <v>1857</v>
      </c>
      <c r="L112" s="4" t="s">
        <v>4222</v>
      </c>
      <c r="M112" s="4" t="s">
        <v>4273</v>
      </c>
      <c r="N112" s="4" t="s">
        <v>23</v>
      </c>
      <c r="O112" s="4" t="s">
        <v>4274</v>
      </c>
      <c r="P112" s="4" t="s">
        <v>24</v>
      </c>
      <c r="Q112" s="4"/>
      <c r="R112" s="4" t="s">
        <v>4275</v>
      </c>
      <c r="S112" s="1" t="s">
        <v>4457</v>
      </c>
      <c r="T112" s="39" t="s">
        <v>2728</v>
      </c>
      <c r="U112" s="4" t="s">
        <v>1879</v>
      </c>
      <c r="V112" s="26">
        <f>$Y$2-Tabla2[[#This Row],[Fecha estimada de finalización]]</f>
        <v>277</v>
      </c>
      <c r="W112"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Mayor a 180 días</v>
      </c>
    </row>
    <row r="113" spans="1:23" ht="15" customHeight="1" x14ac:dyDescent="0.25">
      <c r="A113" s="4" t="s">
        <v>4340</v>
      </c>
      <c r="B113" s="4" t="s">
        <v>1822</v>
      </c>
      <c r="C113" s="4" t="s">
        <v>3198</v>
      </c>
      <c r="D113" s="4" t="s">
        <v>4341</v>
      </c>
      <c r="E113" s="43" t="s">
        <v>4342</v>
      </c>
      <c r="F113" s="4" t="s">
        <v>4343</v>
      </c>
      <c r="G113" s="4" t="s">
        <v>4344</v>
      </c>
      <c r="H113" s="4" t="s">
        <v>4221</v>
      </c>
      <c r="I113" s="23" t="s">
        <v>1856</v>
      </c>
      <c r="J113" s="23" t="s">
        <v>3864</v>
      </c>
      <c r="K113" s="23" t="s">
        <v>1818</v>
      </c>
      <c r="L113" s="4" t="s">
        <v>4222</v>
      </c>
      <c r="M113" s="4" t="s">
        <v>1688</v>
      </c>
      <c r="N113" s="4" t="s">
        <v>23</v>
      </c>
      <c r="O113" s="4" t="s">
        <v>4437</v>
      </c>
      <c r="P113" s="4"/>
      <c r="Q113" s="1" t="s">
        <v>3629</v>
      </c>
      <c r="R113" s="1" t="s">
        <v>4459</v>
      </c>
      <c r="S113" s="1" t="s">
        <v>4457</v>
      </c>
      <c r="T113" s="39" t="s">
        <v>38</v>
      </c>
      <c r="U113" s="1" t="s">
        <v>1879</v>
      </c>
      <c r="V113" s="26">
        <f>$Y$2-Tabla2[[#This Row],[Fecha estimada de finalización]]</f>
        <v>366</v>
      </c>
      <c r="W113"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Mayor a 365 días</v>
      </c>
    </row>
    <row r="114" spans="1:23" ht="15" customHeight="1" x14ac:dyDescent="0.25">
      <c r="A114" s="4" t="s">
        <v>4345</v>
      </c>
      <c r="B114" s="4" t="s">
        <v>1822</v>
      </c>
      <c r="C114" s="4" t="s">
        <v>3198</v>
      </c>
      <c r="D114" s="4" t="s">
        <v>4346</v>
      </c>
      <c r="E114" s="43" t="s">
        <v>4347</v>
      </c>
      <c r="F114" s="43" t="s">
        <v>4348</v>
      </c>
      <c r="G114" s="4" t="s">
        <v>4349</v>
      </c>
      <c r="H114" s="4" t="s">
        <v>4221</v>
      </c>
      <c r="I114" s="23" t="s">
        <v>3867</v>
      </c>
      <c r="J114" s="23" t="s">
        <v>3864</v>
      </c>
      <c r="K114" s="23" t="s">
        <v>1818</v>
      </c>
      <c r="L114" s="4" t="s">
        <v>4222</v>
      </c>
      <c r="M114" s="4" t="s">
        <v>4223</v>
      </c>
      <c r="N114" s="4" t="s">
        <v>23</v>
      </c>
      <c r="O114" s="4" t="s">
        <v>4437</v>
      </c>
      <c r="P114" s="4"/>
      <c r="Q114" s="1" t="s">
        <v>118</v>
      </c>
      <c r="R114" s="1" t="s">
        <v>4460</v>
      </c>
      <c r="S114" s="1" t="s">
        <v>4457</v>
      </c>
      <c r="T114" s="39" t="s">
        <v>38</v>
      </c>
      <c r="U114" s="1" t="s">
        <v>1879</v>
      </c>
      <c r="V114" s="26">
        <f>$Y$2-Tabla2[[#This Row],[Fecha estimada de finalización]]</f>
        <v>536</v>
      </c>
      <c r="W114"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Mayor a 365 días</v>
      </c>
    </row>
    <row r="115" spans="1:23" ht="15" customHeight="1" x14ac:dyDescent="0.25">
      <c r="A115" s="4" t="s">
        <v>4350</v>
      </c>
      <c r="B115" s="4" t="s">
        <v>2210</v>
      </c>
      <c r="C115" s="4" t="s">
        <v>3198</v>
      </c>
      <c r="D115" s="4" t="s">
        <v>4351</v>
      </c>
      <c r="E115" s="45" t="s">
        <v>4352</v>
      </c>
      <c r="F115" s="45" t="s">
        <v>3245</v>
      </c>
      <c r="G115" s="4" t="s">
        <v>4353</v>
      </c>
      <c r="H115" s="4" t="s">
        <v>4354</v>
      </c>
      <c r="I115" s="23" t="s">
        <v>3867</v>
      </c>
      <c r="J115" s="23" t="s">
        <v>20</v>
      </c>
      <c r="K115" s="23" t="s">
        <v>1818</v>
      </c>
      <c r="L115" s="4" t="s">
        <v>4355</v>
      </c>
      <c r="M115" s="4" t="s">
        <v>4356</v>
      </c>
      <c r="N115" s="4" t="s">
        <v>23</v>
      </c>
      <c r="O115" s="4" t="s">
        <v>4438</v>
      </c>
      <c r="P115" s="4"/>
      <c r="Q115" s="1" t="s">
        <v>118</v>
      </c>
      <c r="R115" s="1" t="s">
        <v>4461</v>
      </c>
      <c r="S115" s="1" t="s">
        <v>4457</v>
      </c>
      <c r="T115" s="39" t="s">
        <v>3622</v>
      </c>
      <c r="U115" s="1" t="s">
        <v>1879</v>
      </c>
      <c r="V115" s="26">
        <f>$Y$2-Tabla2[[#This Row],[Fecha estimada de finalización]]</f>
        <v>550</v>
      </c>
      <c r="W115"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Mayor a 365 días</v>
      </c>
    </row>
    <row r="116" spans="1:23" ht="15" customHeight="1" x14ac:dyDescent="0.25">
      <c r="A116" s="4" t="s">
        <v>4487</v>
      </c>
      <c r="B116" s="4" t="s">
        <v>2210</v>
      </c>
      <c r="C116" s="4" t="s">
        <v>2725</v>
      </c>
      <c r="D116" s="4" t="s">
        <v>4488</v>
      </c>
      <c r="E116" s="43" t="s">
        <v>4489</v>
      </c>
      <c r="F116" s="45" t="s">
        <v>2881</v>
      </c>
      <c r="G116" s="4" t="s">
        <v>4490</v>
      </c>
      <c r="H116" s="4" t="s">
        <v>4491</v>
      </c>
      <c r="I116" s="23" t="s">
        <v>4492</v>
      </c>
      <c r="J116" s="23" t="s">
        <v>2507</v>
      </c>
      <c r="K116" s="23" t="s">
        <v>2218</v>
      </c>
      <c r="L116" s="4" t="s">
        <v>1687</v>
      </c>
      <c r="M116" s="4" t="s">
        <v>4493</v>
      </c>
      <c r="N116" s="4" t="s">
        <v>23</v>
      </c>
      <c r="O116" s="8" t="s">
        <v>4629</v>
      </c>
      <c r="P116" s="4"/>
      <c r="Q116" s="25">
        <v>45609</v>
      </c>
      <c r="R116" s="8" t="s">
        <v>4630</v>
      </c>
      <c r="S116" s="4" t="s">
        <v>4457</v>
      </c>
      <c r="T116" s="39">
        <v>45672</v>
      </c>
      <c r="U116" s="4" t="s">
        <v>3884</v>
      </c>
      <c r="V116" s="26">
        <f>$Y$2-Tabla2[[#This Row],[Fecha estimada de finalización]]</f>
        <v>305</v>
      </c>
      <c r="W116" s="4" t="str">
        <f>+IF(AND(Tabla2[[#This Row],[Estado definitivo de la actividad]]="Vencida",Tabla2[[#This Row],[Dias de vencimiento (corte 31-12-2024)]]&gt;=365),"Mayor a 365 días",IF(AND(Tabla2[[#This Row],[Estado definitivo de la actividad]]="Vencida",Tabla2[[#This Row],[Dias de vencimiento (corte 31-12-2024)]]&gt;180,Tabla2[[#This Row],[Dias de vencimiento (corte 31-12-2024)]]&lt;365),"Mayor a 180 días",IF(AND(Tabla2[[#This Row],[Estado definitivo de la actividad]]="Vencida",Tabla2[[#This Row],[Dias de vencimiento (corte 31-12-2024)]]&gt;0,Tabla2[[#This Row],[Dias de vencimiento (corte 31-12-2024)]]&lt;90),"Menor a 90 días",IF(AND(Tabla2[[#This Row],[Estado definitivo de la actividad]]="Vencida",Tabla2[[#This Row],[Dias de vencimiento (corte 31-12-2024)]]&gt;90,Tabla2[[#This Row],[Dias de vencimiento (corte 31-12-2024)]]&lt;=180),"Mayor a 90 días","Sin vencimiento"))))</f>
        <v>Sin vencimiento</v>
      </c>
    </row>
    <row r="118" spans="1:23" ht="19.350000000000001" customHeight="1" x14ac:dyDescent="0.25"/>
  </sheetData>
  <phoneticPr fontId="10" type="noConversion"/>
  <conditionalFormatting sqref="A2:A116">
    <cfRule type="duplicateValues" dxfId="96" priority="126"/>
  </conditionalFormatting>
  <conditionalFormatting sqref="A86">
    <cfRule type="duplicateValues" dxfId="95" priority="20"/>
  </conditionalFormatting>
  <conditionalFormatting sqref="A87">
    <cfRule type="duplicateValues" dxfId="94" priority="19"/>
  </conditionalFormatting>
  <conditionalFormatting sqref="A88">
    <cfRule type="duplicateValues" dxfId="93" priority="18"/>
  </conditionalFormatting>
  <conditionalFormatting sqref="A89">
    <cfRule type="duplicateValues" dxfId="92" priority="17"/>
  </conditionalFormatting>
  <conditionalFormatting sqref="A90">
    <cfRule type="duplicateValues" dxfId="91" priority="16"/>
  </conditionalFormatting>
  <conditionalFormatting sqref="A91:A92">
    <cfRule type="duplicateValues" dxfId="90" priority="15"/>
  </conditionalFormatting>
  <conditionalFormatting sqref="A93:A94">
    <cfRule type="duplicateValues" dxfId="89" priority="14"/>
  </conditionalFormatting>
  <conditionalFormatting sqref="A95">
    <cfRule type="duplicateValues" dxfId="88" priority="13"/>
  </conditionalFormatting>
  <conditionalFormatting sqref="A96:A97">
    <cfRule type="duplicateValues" dxfId="87" priority="112"/>
  </conditionalFormatting>
  <conditionalFormatting sqref="A98">
    <cfRule type="duplicateValues" dxfId="86" priority="11"/>
  </conditionalFormatting>
  <conditionalFormatting sqref="A99:A101">
    <cfRule type="duplicateValues" dxfId="85" priority="10"/>
  </conditionalFormatting>
  <conditionalFormatting sqref="A102">
    <cfRule type="duplicateValues" dxfId="84" priority="9"/>
  </conditionalFormatting>
  <conditionalFormatting sqref="A103:A104">
    <cfRule type="duplicateValues" dxfId="83" priority="7"/>
  </conditionalFormatting>
  <pageMargins left="0.7" right="0.7" top="0.75" bottom="0.75" header="0.3" footer="0.3"/>
  <pageSetup orientation="portrait"/>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712E57-3174-4715-BE2D-0B3B7AD3525B}">
  <dimension ref="A1:AA114"/>
  <sheetViews>
    <sheetView showGridLines="0" zoomScale="40" zoomScaleNormal="40" workbookViewId="0">
      <selection activeCell="A53" sqref="A53"/>
    </sheetView>
  </sheetViews>
  <sheetFormatPr baseColWidth="10" defaultColWidth="10.85546875" defaultRowHeight="15" x14ac:dyDescent="0.25"/>
  <cols>
    <col min="1" max="1" width="26.42578125" style="5" bestFit="1" customWidth="1"/>
    <col min="2" max="2" width="24.140625" style="5" bestFit="1" customWidth="1"/>
    <col min="3" max="3" width="12.42578125" style="5" customWidth="1"/>
    <col min="4" max="4" width="12.140625" style="5" customWidth="1"/>
    <col min="5" max="5" width="13.140625" style="5" customWidth="1"/>
    <col min="6" max="6" width="10.85546875" style="5" customWidth="1"/>
    <col min="7" max="7" width="12.5703125" style="5" customWidth="1"/>
    <col min="8" max="8" width="7" style="5" bestFit="1" customWidth="1"/>
    <col min="9" max="9" width="11.85546875" style="13" bestFit="1" customWidth="1"/>
    <col min="10" max="10" width="37.85546875" style="13" bestFit="1" customWidth="1"/>
    <col min="11" max="11" width="25.5703125" style="13" customWidth="1"/>
    <col min="12" max="12" width="14.28515625" style="13" bestFit="1" customWidth="1"/>
    <col min="13" max="13" width="14.140625" style="13" bestFit="1" customWidth="1"/>
    <col min="14" max="14" width="11.140625" style="5" customWidth="1"/>
    <col min="15" max="15" width="17.5703125" style="5" customWidth="1"/>
    <col min="16" max="16" width="15.85546875" style="5" bestFit="1" customWidth="1"/>
    <col min="17" max="17" width="11.7109375" style="5" bestFit="1" customWidth="1"/>
    <col min="18" max="25" width="3.85546875" style="5" bestFit="1" customWidth="1"/>
    <col min="26" max="27" width="7" style="5" bestFit="1" customWidth="1"/>
    <col min="28" max="16384" width="10.85546875" style="5"/>
  </cols>
  <sheetData>
    <row r="1" spans="1:17" ht="37.5" x14ac:dyDescent="0.25">
      <c r="A1" s="12" t="s">
        <v>3875</v>
      </c>
      <c r="B1" s="20" t="s">
        <v>3876</v>
      </c>
      <c r="C1"/>
      <c r="D1"/>
      <c r="E1"/>
      <c r="F1"/>
      <c r="J1" s="12" t="s">
        <v>3877</v>
      </c>
      <c r="K1" s="22" t="s">
        <v>3876</v>
      </c>
      <c r="N1" s="13"/>
      <c r="O1" s="13"/>
      <c r="P1" s="13"/>
      <c r="Q1"/>
    </row>
    <row r="2" spans="1:17" ht="45" x14ac:dyDescent="0.25">
      <c r="A2" s="20" t="s">
        <v>3878</v>
      </c>
      <c r="B2" s="14" t="s">
        <v>3632</v>
      </c>
      <c r="C2" s="14" t="s">
        <v>3804</v>
      </c>
      <c r="D2" s="14" t="s">
        <v>3623</v>
      </c>
      <c r="E2" s="14" t="s">
        <v>3879</v>
      </c>
      <c r="F2"/>
      <c r="J2" s="21" t="s">
        <v>3878</v>
      </c>
      <c r="K2" s="14" t="s">
        <v>4744</v>
      </c>
      <c r="L2" s="14" t="s">
        <v>4748</v>
      </c>
      <c r="M2" s="14" t="s">
        <v>4747</v>
      </c>
      <c r="N2" s="14" t="s">
        <v>4746</v>
      </c>
      <c r="O2" s="13" t="s">
        <v>4745</v>
      </c>
      <c r="P2" s="14" t="s">
        <v>3879</v>
      </c>
      <c r="Q2"/>
    </row>
    <row r="3" spans="1:17" ht="30" x14ac:dyDescent="0.25">
      <c r="A3" s="15" t="s">
        <v>123</v>
      </c>
      <c r="B3" s="35"/>
      <c r="C3" s="35"/>
      <c r="D3" s="35">
        <v>28</v>
      </c>
      <c r="E3" s="35">
        <v>28</v>
      </c>
      <c r="F3"/>
      <c r="J3" s="16" t="s">
        <v>2341</v>
      </c>
      <c r="K3" s="35"/>
      <c r="L3" s="35">
        <v>2</v>
      </c>
      <c r="M3" s="35">
        <v>1</v>
      </c>
      <c r="N3" s="35">
        <v>1</v>
      </c>
      <c r="O3" s="13"/>
      <c r="P3" s="35">
        <v>4</v>
      </c>
      <c r="Q3"/>
    </row>
    <row r="4" spans="1:17" x14ac:dyDescent="0.25">
      <c r="A4" s="15" t="s">
        <v>39</v>
      </c>
      <c r="B4" s="36"/>
      <c r="C4" s="36"/>
      <c r="D4" s="36">
        <v>6</v>
      </c>
      <c r="E4" s="36">
        <v>6</v>
      </c>
      <c r="F4"/>
      <c r="J4" s="16" t="s">
        <v>2325</v>
      </c>
      <c r="K4" s="36"/>
      <c r="L4" s="36"/>
      <c r="M4" s="36">
        <v>4</v>
      </c>
      <c r="N4" s="36">
        <v>1</v>
      </c>
      <c r="O4" s="13"/>
      <c r="P4" s="36">
        <v>5</v>
      </c>
      <c r="Q4"/>
    </row>
    <row r="5" spans="1:17" x14ac:dyDescent="0.25">
      <c r="A5" s="15" t="s">
        <v>2015</v>
      </c>
      <c r="B5" s="36">
        <v>52</v>
      </c>
      <c r="C5" s="36"/>
      <c r="D5" s="36"/>
      <c r="E5" s="36">
        <v>52</v>
      </c>
      <c r="F5"/>
      <c r="J5" s="16" t="s">
        <v>39</v>
      </c>
      <c r="K5" s="36"/>
      <c r="L5" s="36"/>
      <c r="M5" s="36">
        <v>1</v>
      </c>
      <c r="N5" s="36">
        <v>3</v>
      </c>
      <c r="O5" s="13">
        <v>2</v>
      </c>
      <c r="P5" s="36">
        <v>6</v>
      </c>
      <c r="Q5"/>
    </row>
    <row r="6" spans="1:17" x14ac:dyDescent="0.25">
      <c r="A6" s="15" t="s">
        <v>2356</v>
      </c>
      <c r="B6" s="36">
        <v>28</v>
      </c>
      <c r="C6" s="36">
        <v>6</v>
      </c>
      <c r="D6" s="36"/>
      <c r="E6" s="36">
        <v>34</v>
      </c>
      <c r="F6"/>
      <c r="J6" s="16" t="s">
        <v>65</v>
      </c>
      <c r="K6" s="36"/>
      <c r="L6" s="36"/>
      <c r="M6" s="36">
        <v>4</v>
      </c>
      <c r="N6" s="36">
        <v>10</v>
      </c>
      <c r="O6" s="13"/>
      <c r="P6" s="36">
        <v>14</v>
      </c>
      <c r="Q6"/>
    </row>
    <row r="7" spans="1:17" x14ac:dyDescent="0.25">
      <c r="A7" s="15" t="s">
        <v>651</v>
      </c>
      <c r="B7" s="36"/>
      <c r="C7" s="36"/>
      <c r="D7" s="36">
        <v>21</v>
      </c>
      <c r="E7" s="36">
        <v>21</v>
      </c>
      <c r="F7"/>
      <c r="J7" s="16" t="s">
        <v>1474</v>
      </c>
      <c r="K7" s="36"/>
      <c r="L7" s="36"/>
      <c r="M7" s="36"/>
      <c r="N7" s="36">
        <v>13</v>
      </c>
      <c r="O7" s="13">
        <v>1</v>
      </c>
      <c r="P7" s="36">
        <v>14</v>
      </c>
      <c r="Q7"/>
    </row>
    <row r="8" spans="1:17" ht="30" x14ac:dyDescent="0.25">
      <c r="A8" s="15" t="s">
        <v>730</v>
      </c>
      <c r="B8" s="36">
        <v>56</v>
      </c>
      <c r="C8" s="36"/>
      <c r="D8" s="36"/>
      <c r="E8" s="36">
        <v>56</v>
      </c>
      <c r="F8"/>
      <c r="J8" s="16" t="s">
        <v>1761</v>
      </c>
      <c r="K8" s="36"/>
      <c r="L8" s="36"/>
      <c r="M8" s="36"/>
      <c r="N8" s="36">
        <v>14</v>
      </c>
      <c r="O8" s="13"/>
      <c r="P8" s="36">
        <v>14</v>
      </c>
      <c r="Q8"/>
    </row>
    <row r="9" spans="1:17" x14ac:dyDescent="0.25">
      <c r="A9" s="15" t="s">
        <v>65</v>
      </c>
      <c r="B9" s="36">
        <v>1</v>
      </c>
      <c r="C9" s="36"/>
      <c r="D9" s="36">
        <v>13</v>
      </c>
      <c r="E9" s="36">
        <v>14</v>
      </c>
      <c r="F9"/>
      <c r="J9" s="16" t="s">
        <v>1680</v>
      </c>
      <c r="K9" s="36">
        <v>1</v>
      </c>
      <c r="L9" s="36">
        <v>1</v>
      </c>
      <c r="M9" s="36"/>
      <c r="N9" s="36">
        <v>16</v>
      </c>
      <c r="O9" s="13"/>
      <c r="P9" s="36">
        <v>18</v>
      </c>
      <c r="Q9"/>
    </row>
    <row r="10" spans="1:17" ht="45" x14ac:dyDescent="0.25">
      <c r="A10" s="15" t="s">
        <v>1612</v>
      </c>
      <c r="B10" s="36">
        <v>19</v>
      </c>
      <c r="C10" s="36"/>
      <c r="D10" s="36"/>
      <c r="E10" s="36">
        <v>19</v>
      </c>
      <c r="F10"/>
      <c r="J10" s="16" t="s">
        <v>1612</v>
      </c>
      <c r="K10" s="36">
        <v>1</v>
      </c>
      <c r="L10" s="36"/>
      <c r="M10" s="36">
        <v>5</v>
      </c>
      <c r="N10" s="36">
        <v>13</v>
      </c>
      <c r="O10" s="13"/>
      <c r="P10" s="36">
        <v>19</v>
      </c>
      <c r="Q10"/>
    </row>
    <row r="11" spans="1:17" ht="30" x14ac:dyDescent="0.25">
      <c r="A11" s="15" t="s">
        <v>398</v>
      </c>
      <c r="B11" s="36">
        <v>64</v>
      </c>
      <c r="C11" s="36"/>
      <c r="D11" s="36"/>
      <c r="E11" s="36">
        <v>64</v>
      </c>
      <c r="F11"/>
      <c r="J11" s="16" t="s">
        <v>1549</v>
      </c>
      <c r="K11" s="36"/>
      <c r="L11" s="36">
        <v>3</v>
      </c>
      <c r="M11" s="36">
        <v>2</v>
      </c>
      <c r="N11" s="36">
        <v>15</v>
      </c>
      <c r="O11" s="13"/>
      <c r="P11" s="36">
        <v>20</v>
      </c>
      <c r="Q11"/>
    </row>
    <row r="12" spans="1:17" x14ac:dyDescent="0.25">
      <c r="A12" s="15" t="s">
        <v>1761</v>
      </c>
      <c r="B12" s="36">
        <v>14</v>
      </c>
      <c r="C12" s="36"/>
      <c r="D12" s="36"/>
      <c r="E12" s="36">
        <v>14</v>
      </c>
      <c r="F12"/>
      <c r="J12" s="16" t="s">
        <v>651</v>
      </c>
      <c r="K12" s="36"/>
      <c r="L12" s="36"/>
      <c r="M12" s="36"/>
      <c r="N12" s="36">
        <v>21</v>
      </c>
      <c r="O12" s="13"/>
      <c r="P12" s="36">
        <v>21</v>
      </c>
      <c r="Q12"/>
    </row>
    <row r="13" spans="1:17" ht="30" x14ac:dyDescent="0.25">
      <c r="A13" s="15" t="s">
        <v>1474</v>
      </c>
      <c r="B13" s="36">
        <v>14</v>
      </c>
      <c r="C13" s="36"/>
      <c r="D13" s="36"/>
      <c r="E13" s="36">
        <v>14</v>
      </c>
      <c r="F13"/>
      <c r="J13" s="16" t="s">
        <v>123</v>
      </c>
      <c r="K13" s="36">
        <v>5</v>
      </c>
      <c r="L13" s="36"/>
      <c r="M13" s="36">
        <v>1</v>
      </c>
      <c r="N13" s="36">
        <v>22</v>
      </c>
      <c r="O13" s="13"/>
      <c r="P13" s="36">
        <v>28</v>
      </c>
      <c r="Q13"/>
    </row>
    <row r="14" spans="1:17" ht="30" x14ac:dyDescent="0.25">
      <c r="A14" s="15" t="s">
        <v>279</v>
      </c>
      <c r="B14" s="36"/>
      <c r="C14" s="36"/>
      <c r="D14" s="36">
        <v>30</v>
      </c>
      <c r="E14" s="36">
        <v>30</v>
      </c>
      <c r="F14"/>
      <c r="J14" s="16" t="s">
        <v>279</v>
      </c>
      <c r="K14" s="36">
        <v>2</v>
      </c>
      <c r="L14" s="36"/>
      <c r="M14" s="36">
        <v>4</v>
      </c>
      <c r="N14" s="36">
        <v>23</v>
      </c>
      <c r="O14" s="13">
        <v>1</v>
      </c>
      <c r="P14" s="36">
        <v>30</v>
      </c>
      <c r="Q14"/>
    </row>
    <row r="15" spans="1:17" x14ac:dyDescent="0.25">
      <c r="A15" s="15" t="s">
        <v>1016</v>
      </c>
      <c r="B15" s="36">
        <v>33</v>
      </c>
      <c r="C15" s="36"/>
      <c r="D15" s="36"/>
      <c r="E15" s="36">
        <v>33</v>
      </c>
      <c r="F15"/>
      <c r="J15" s="16" t="s">
        <v>1016</v>
      </c>
      <c r="K15" s="36">
        <v>8</v>
      </c>
      <c r="L15" s="36">
        <v>9</v>
      </c>
      <c r="M15" s="36">
        <v>4</v>
      </c>
      <c r="N15" s="36">
        <v>12</v>
      </c>
      <c r="O15" s="13"/>
      <c r="P15" s="36">
        <v>33</v>
      </c>
      <c r="Q15"/>
    </row>
    <row r="16" spans="1:17" x14ac:dyDescent="0.25">
      <c r="A16" s="15" t="s">
        <v>1194</v>
      </c>
      <c r="B16" s="36"/>
      <c r="C16" s="36">
        <v>52</v>
      </c>
      <c r="D16" s="36"/>
      <c r="E16" s="36">
        <v>52</v>
      </c>
      <c r="F16"/>
      <c r="J16" s="16" t="s">
        <v>2356</v>
      </c>
      <c r="K16" s="36">
        <v>18</v>
      </c>
      <c r="L16" s="36">
        <v>2</v>
      </c>
      <c r="M16" s="36">
        <v>6</v>
      </c>
      <c r="N16" s="36">
        <v>7</v>
      </c>
      <c r="O16" s="13">
        <v>1</v>
      </c>
      <c r="P16" s="36">
        <v>34</v>
      </c>
      <c r="Q16"/>
    </row>
    <row r="17" spans="1:27" x14ac:dyDescent="0.25">
      <c r="A17" s="15" t="s">
        <v>1549</v>
      </c>
      <c r="B17" s="36">
        <v>20</v>
      </c>
      <c r="C17" s="36"/>
      <c r="D17" s="36"/>
      <c r="E17" s="36">
        <v>20</v>
      </c>
      <c r="F17"/>
      <c r="J17" s="16" t="s">
        <v>2210</v>
      </c>
      <c r="K17" s="36">
        <v>7</v>
      </c>
      <c r="L17" s="36">
        <v>3</v>
      </c>
      <c r="M17" s="36">
        <v>9</v>
      </c>
      <c r="N17" s="36">
        <v>17</v>
      </c>
      <c r="O17" s="13">
        <v>2</v>
      </c>
      <c r="P17" s="36">
        <v>38</v>
      </c>
      <c r="Q17"/>
    </row>
    <row r="18" spans="1:27" x14ac:dyDescent="0.25">
      <c r="A18" s="15" t="s">
        <v>1680</v>
      </c>
      <c r="B18" s="36">
        <v>18</v>
      </c>
      <c r="C18" s="36"/>
      <c r="D18" s="36"/>
      <c r="E18" s="36">
        <v>18</v>
      </c>
      <c r="F18"/>
      <c r="J18" s="16" t="s">
        <v>1194</v>
      </c>
      <c r="K18" s="36">
        <v>4</v>
      </c>
      <c r="L18" s="36">
        <v>4</v>
      </c>
      <c r="M18" s="36">
        <v>4</v>
      </c>
      <c r="N18" s="36">
        <v>40</v>
      </c>
      <c r="O18" s="13"/>
      <c r="P18" s="36">
        <v>52</v>
      </c>
      <c r="Q18"/>
    </row>
    <row r="19" spans="1:27" x14ac:dyDescent="0.25">
      <c r="A19" s="15" t="s">
        <v>2341</v>
      </c>
      <c r="B19" s="36">
        <v>4</v>
      </c>
      <c r="C19" s="36"/>
      <c r="D19" s="36"/>
      <c r="E19" s="36">
        <v>4</v>
      </c>
      <c r="F19"/>
      <c r="J19" s="16" t="s">
        <v>2015</v>
      </c>
      <c r="K19" s="36">
        <v>10</v>
      </c>
      <c r="L19" s="36">
        <v>6</v>
      </c>
      <c r="M19" s="36">
        <v>13</v>
      </c>
      <c r="N19" s="36">
        <v>23</v>
      </c>
      <c r="O19" s="13"/>
      <c r="P19" s="36">
        <v>52</v>
      </c>
      <c r="Q19"/>
    </row>
    <row r="20" spans="1:27" x14ac:dyDescent="0.25">
      <c r="A20" s="15" t="s">
        <v>1822</v>
      </c>
      <c r="B20" s="36">
        <v>54</v>
      </c>
      <c r="C20" s="36"/>
      <c r="D20" s="36"/>
      <c r="E20" s="36">
        <v>54</v>
      </c>
      <c r="F20"/>
      <c r="J20" s="16" t="s">
        <v>1822</v>
      </c>
      <c r="K20" s="36">
        <v>8</v>
      </c>
      <c r="L20" s="36">
        <v>4</v>
      </c>
      <c r="M20" s="36">
        <v>10</v>
      </c>
      <c r="N20" s="36">
        <v>31</v>
      </c>
      <c r="O20" s="13">
        <v>1</v>
      </c>
      <c r="P20" s="36">
        <v>54</v>
      </c>
      <c r="Q20"/>
    </row>
    <row r="21" spans="1:27" ht="30" x14ac:dyDescent="0.25">
      <c r="A21" s="15" t="s">
        <v>2210</v>
      </c>
      <c r="B21" s="36">
        <v>38</v>
      </c>
      <c r="C21" s="36"/>
      <c r="D21" s="36"/>
      <c r="E21" s="36">
        <v>38</v>
      </c>
      <c r="F21"/>
      <c r="J21" s="16" t="s">
        <v>730</v>
      </c>
      <c r="K21" s="36">
        <v>2</v>
      </c>
      <c r="L21" s="36">
        <v>1</v>
      </c>
      <c r="M21" s="36">
        <v>1</v>
      </c>
      <c r="N21" s="36">
        <v>51</v>
      </c>
      <c r="O21" s="13">
        <v>1</v>
      </c>
      <c r="P21" s="36">
        <v>56</v>
      </c>
      <c r="Q21"/>
    </row>
    <row r="22" spans="1:27" ht="30" x14ac:dyDescent="0.25">
      <c r="A22" s="15" t="s">
        <v>2325</v>
      </c>
      <c r="B22" s="36"/>
      <c r="C22" s="36"/>
      <c r="D22" s="36">
        <v>5</v>
      </c>
      <c r="E22" s="36">
        <v>5</v>
      </c>
      <c r="F22"/>
      <c r="J22" s="16" t="s">
        <v>398</v>
      </c>
      <c r="K22" s="36">
        <v>6</v>
      </c>
      <c r="L22" s="36">
        <v>9</v>
      </c>
      <c r="M22" s="36">
        <v>13</v>
      </c>
      <c r="N22" s="36">
        <v>35</v>
      </c>
      <c r="O22" s="13">
        <v>1</v>
      </c>
      <c r="P22" s="36">
        <v>64</v>
      </c>
      <c r="Q22"/>
    </row>
    <row r="23" spans="1:27" x14ac:dyDescent="0.25">
      <c r="A23" s="17" t="s">
        <v>3879</v>
      </c>
      <c r="B23" s="37">
        <v>415</v>
      </c>
      <c r="C23" s="37">
        <v>58</v>
      </c>
      <c r="D23" s="37">
        <v>103</v>
      </c>
      <c r="E23" s="37">
        <v>576</v>
      </c>
      <c r="F23"/>
      <c r="J23" s="18" t="s">
        <v>3879</v>
      </c>
      <c r="K23" s="37">
        <v>72</v>
      </c>
      <c r="L23" s="37">
        <v>44</v>
      </c>
      <c r="M23" s="37">
        <v>82</v>
      </c>
      <c r="N23" s="37">
        <v>368</v>
      </c>
      <c r="O23" s="13">
        <v>10</v>
      </c>
      <c r="P23" s="37">
        <v>576</v>
      </c>
      <c r="Q23"/>
    </row>
    <row r="24" spans="1:27" x14ac:dyDescent="0.25">
      <c r="A24"/>
      <c r="B24" s="38">
        <f>GETPIVOTDATA("DISEÑO DEL CONTROL",$A$1,"DISEÑO DEL CONTROL","No")/GETPIVOTDATA("DISEÑO DEL CONTROL",$A$1)</f>
        <v>0.72048611111111116</v>
      </c>
      <c r="C24" s="38">
        <f>GETPIVOTDATA("DISEÑO DEL CONTROL",$A$1,"DISEÑO DEL CONTROL","Parcialmente")/GETPIVOTDATA("DISEÑO DEL CONTROL",$A$1)</f>
        <v>0.10069444444444445</v>
      </c>
      <c r="D24" s="38">
        <f>GETPIVOTDATA("DISEÑO DEL CONTROL",$A$1,"DISEÑO DEL CONTROL","Si")/GETPIVOTDATA("DISEÑO DEL CONTROL",$A$1)</f>
        <v>0.17881944444444445</v>
      </c>
      <c r="E24"/>
      <c r="F24"/>
      <c r="I24"/>
      <c r="J24"/>
      <c r="K24" s="46">
        <f>GETPIVOTDATA("EJECUCIÓN DEL CONTROL",$J$1,"EJECUCIÓN DEL CONTROL","Cumple parcialmente con el medio de verificación")/GETPIVOTDATA("EJECUCIÓN DEL CONTROL",$J$1)</f>
        <v>0.125</v>
      </c>
      <c r="L24" s="46">
        <f>GETPIVOTDATA("EJECUCIÓN DEL CONTROL",$J$1,"EJECUCIÓN DEL CONTROL","Las evidencias no cumple con el medio de verificación")/GETPIVOTDATA("EJECUCIÓN DEL CONTROL",$J$1)</f>
        <v>7.6388888888888895E-2</v>
      </c>
      <c r="M24" s="46">
        <f>GETPIVOTDATA("EJECUCIÓN DEL CONTROL",$J$1,"EJECUCIÓN DEL CONTROL","No cargó evidencias")/GETPIVOTDATA("EJECUCIÓN DEL CONTROL",$J$1)</f>
        <v>0.1423611111111111</v>
      </c>
      <c r="N24" s="46">
        <f>GETPIVOTDATA("EJECUCIÓN DEL CONTROL",$J$1,"EJECUCIÓN DEL CONTROL","Si")/GETPIVOTDATA("EJECUCIÓN DEL CONTROL",$J$1)</f>
        <v>0.63888888888888884</v>
      </c>
      <c r="O24" s="46">
        <f>GETPIVOTDATA("EJECUCIÓN DEL CONTROL",$J$1,"EJECUCIÓN DEL CONTROL","Cuenta con evidencias que no aplica para el periodo evaluado")/GETPIVOTDATA("EJECUCIÓN DEL CONTROL",$J$1)</f>
        <v>1.7361111111111112E-2</v>
      </c>
    </row>
    <row r="25" spans="1:27" x14ac:dyDescent="0.25">
      <c r="A25"/>
      <c r="B25"/>
      <c r="C25"/>
      <c r="D25"/>
    </row>
    <row r="26" spans="1:27" ht="18.75" x14ac:dyDescent="0.25">
      <c r="J26" s="12" t="s">
        <v>3882</v>
      </c>
      <c r="K26" s="21" t="s">
        <v>3876</v>
      </c>
      <c r="N26" s="13"/>
    </row>
    <row r="27" spans="1:27" ht="30" x14ac:dyDescent="0.25">
      <c r="A27" s="47" t="s">
        <v>3617</v>
      </c>
      <c r="B27" t="s">
        <v>3887</v>
      </c>
      <c r="E27"/>
      <c r="F27"/>
      <c r="G27"/>
      <c r="J27" s="21" t="s">
        <v>3878</v>
      </c>
      <c r="K27" s="5" t="s">
        <v>3407</v>
      </c>
      <c r="L27" s="5" t="s">
        <v>3405</v>
      </c>
      <c r="M27" s="5" t="s">
        <v>3406</v>
      </c>
      <c r="N27" s="14" t="s">
        <v>3879</v>
      </c>
      <c r="Q27"/>
      <c r="R27"/>
      <c r="S27"/>
      <c r="T27"/>
      <c r="U27"/>
      <c r="V27"/>
      <c r="W27"/>
      <c r="X27"/>
      <c r="Y27"/>
      <c r="Z27"/>
      <c r="AA27"/>
    </row>
    <row r="28" spans="1:27" ht="30" x14ac:dyDescent="0.25">
      <c r="E28"/>
      <c r="F28"/>
      <c r="G28"/>
      <c r="J28" s="16" t="s">
        <v>123</v>
      </c>
      <c r="K28" s="13">
        <v>1</v>
      </c>
      <c r="L28" s="13">
        <v>15</v>
      </c>
      <c r="M28" s="13">
        <v>12</v>
      </c>
      <c r="N28" s="35">
        <v>28</v>
      </c>
      <c r="Q28"/>
      <c r="R28"/>
      <c r="S28"/>
      <c r="T28"/>
      <c r="U28"/>
      <c r="V28"/>
      <c r="W28"/>
      <c r="X28"/>
      <c r="Y28"/>
      <c r="Z28"/>
      <c r="AA28"/>
    </row>
    <row r="29" spans="1:27" ht="30" x14ac:dyDescent="0.25">
      <c r="A29" s="20" t="s">
        <v>3878</v>
      </c>
      <c r="B29" s="14" t="s">
        <v>3877</v>
      </c>
      <c r="C29"/>
      <c r="D29"/>
      <c r="E29"/>
      <c r="F29"/>
      <c r="G29"/>
      <c r="J29" s="16" t="s">
        <v>39</v>
      </c>
      <c r="K29" s="13">
        <v>1</v>
      </c>
      <c r="L29" s="13">
        <v>2</v>
      </c>
      <c r="M29" s="13">
        <v>3</v>
      </c>
      <c r="N29" s="36">
        <v>6</v>
      </c>
      <c r="Q29"/>
      <c r="R29"/>
      <c r="S29"/>
      <c r="T29"/>
      <c r="U29"/>
      <c r="V29"/>
      <c r="W29"/>
      <c r="X29"/>
      <c r="Y29"/>
      <c r="Z29"/>
      <c r="AA29"/>
    </row>
    <row r="30" spans="1:27" x14ac:dyDescent="0.25">
      <c r="A30" s="15" t="s">
        <v>3407</v>
      </c>
      <c r="B30" s="35">
        <v>115</v>
      </c>
      <c r="C30" s="38">
        <f>GETPIVOTDATA("EJECUCIÓN DEL CONTROL",$A$29,"Tipo de control","Correctivo")/GETPIVOTDATA("EJECUCIÓN DEL CONTROL",$A$29)</f>
        <v>0.19965277777777779</v>
      </c>
      <c r="D30"/>
      <c r="E30"/>
      <c r="F30"/>
      <c r="G30"/>
      <c r="J30" s="16" t="s">
        <v>2015</v>
      </c>
      <c r="K30" s="13">
        <v>11</v>
      </c>
      <c r="M30" s="13">
        <v>41</v>
      </c>
      <c r="N30" s="36">
        <v>52</v>
      </c>
      <c r="Q30"/>
      <c r="R30"/>
      <c r="S30"/>
      <c r="T30"/>
      <c r="U30"/>
      <c r="V30"/>
      <c r="W30"/>
      <c r="X30"/>
      <c r="Y30"/>
      <c r="Z30"/>
      <c r="AA30"/>
    </row>
    <row r="31" spans="1:27" x14ac:dyDescent="0.25">
      <c r="A31" s="15" t="s">
        <v>3405</v>
      </c>
      <c r="B31" s="36">
        <v>38</v>
      </c>
      <c r="C31" s="38">
        <f>GETPIVOTDATA("EJECUCIÓN DEL CONTROL",$A$29,"Tipo de control","Detectivo")/GETPIVOTDATA("EJECUCIÓN DEL CONTROL",$A$29)</f>
        <v>6.5972222222222224E-2</v>
      </c>
      <c r="D31"/>
      <c r="E31"/>
      <c r="F31"/>
      <c r="G31"/>
      <c r="J31" s="16" t="s">
        <v>2356</v>
      </c>
      <c r="K31" s="13">
        <v>4</v>
      </c>
      <c r="M31" s="13">
        <v>30</v>
      </c>
      <c r="N31" s="36">
        <v>34</v>
      </c>
      <c r="P31"/>
      <c r="Q31"/>
      <c r="R31"/>
      <c r="S31"/>
      <c r="T31"/>
      <c r="U31"/>
      <c r="V31"/>
      <c r="W31"/>
      <c r="X31"/>
      <c r="Y31"/>
      <c r="Z31"/>
      <c r="AA31"/>
    </row>
    <row r="32" spans="1:27" x14ac:dyDescent="0.25">
      <c r="A32" s="15" t="s">
        <v>3406</v>
      </c>
      <c r="B32" s="36">
        <v>423</v>
      </c>
      <c r="C32" s="38">
        <f>GETPIVOTDATA("EJECUCIÓN DEL CONTROL",$A$29,"Tipo de control","Preventivo")/GETPIVOTDATA("EJECUCIÓN DEL CONTROL",$A$29)</f>
        <v>0.734375</v>
      </c>
      <c r="D32"/>
      <c r="E32"/>
      <c r="F32"/>
      <c r="G32"/>
      <c r="J32" s="16" t="s">
        <v>651</v>
      </c>
      <c r="K32" s="13">
        <v>2</v>
      </c>
      <c r="L32" s="13">
        <v>3</v>
      </c>
      <c r="M32" s="13">
        <v>16</v>
      </c>
      <c r="N32" s="36">
        <v>21</v>
      </c>
      <c r="P32"/>
      <c r="Q32"/>
      <c r="R32"/>
      <c r="S32"/>
      <c r="T32"/>
      <c r="U32"/>
      <c r="V32"/>
      <c r="W32"/>
      <c r="X32"/>
      <c r="Y32"/>
      <c r="Z32"/>
      <c r="AA32"/>
    </row>
    <row r="33" spans="1:27" ht="30" x14ac:dyDescent="0.25">
      <c r="A33" s="17" t="s">
        <v>3879</v>
      </c>
      <c r="B33" s="37">
        <v>576</v>
      </c>
      <c r="C33"/>
      <c r="D33"/>
      <c r="E33"/>
      <c r="F33"/>
      <c r="G33"/>
      <c r="J33" s="16" t="s">
        <v>730</v>
      </c>
      <c r="K33" s="13">
        <v>2</v>
      </c>
      <c r="M33" s="13">
        <v>54</v>
      </c>
      <c r="N33" s="36">
        <v>56</v>
      </c>
      <c r="P33"/>
      <c r="Q33"/>
      <c r="R33"/>
      <c r="S33"/>
      <c r="T33"/>
      <c r="U33"/>
      <c r="V33"/>
      <c r="W33"/>
      <c r="X33"/>
      <c r="Y33"/>
      <c r="Z33"/>
      <c r="AA33"/>
    </row>
    <row r="34" spans="1:27" x14ac:dyDescent="0.25">
      <c r="A34"/>
      <c r="B34"/>
      <c r="C34"/>
      <c r="D34"/>
      <c r="E34"/>
      <c r="F34"/>
      <c r="G34"/>
      <c r="J34" s="16" t="s">
        <v>65</v>
      </c>
      <c r="K34" s="13">
        <v>5</v>
      </c>
      <c r="L34" s="13">
        <v>2</v>
      </c>
      <c r="M34" s="13">
        <v>7</v>
      </c>
      <c r="N34" s="36">
        <v>14</v>
      </c>
      <c r="P34"/>
      <c r="Q34"/>
      <c r="R34"/>
      <c r="S34"/>
      <c r="T34"/>
      <c r="U34"/>
      <c r="V34"/>
      <c r="W34"/>
      <c r="X34"/>
      <c r="Y34"/>
      <c r="Z34"/>
      <c r="AA34"/>
    </row>
    <row r="35" spans="1:27" ht="30" x14ac:dyDescent="0.25">
      <c r="A35"/>
      <c r="B35"/>
      <c r="C35"/>
      <c r="D35"/>
      <c r="E35"/>
      <c r="F35"/>
      <c r="G35"/>
      <c r="J35" s="16" t="s">
        <v>1612</v>
      </c>
      <c r="K35" s="13">
        <v>1</v>
      </c>
      <c r="M35" s="13">
        <v>18</v>
      </c>
      <c r="N35" s="36">
        <v>19</v>
      </c>
      <c r="P35"/>
      <c r="Q35"/>
      <c r="R35"/>
      <c r="S35"/>
      <c r="T35"/>
      <c r="U35"/>
      <c r="V35"/>
      <c r="W35"/>
      <c r="X35"/>
      <c r="Y35"/>
      <c r="Z35"/>
      <c r="AA35"/>
    </row>
    <row r="36" spans="1:27" x14ac:dyDescent="0.25">
      <c r="A36"/>
      <c r="B36"/>
      <c r="C36"/>
      <c r="D36"/>
      <c r="E36"/>
      <c r="F36"/>
      <c r="G36"/>
      <c r="J36" s="16" t="s">
        <v>2325</v>
      </c>
      <c r="K36" s="13">
        <v>1</v>
      </c>
      <c r="L36" s="13">
        <v>2</v>
      </c>
      <c r="M36" s="13">
        <v>2</v>
      </c>
      <c r="N36" s="36">
        <v>5</v>
      </c>
      <c r="P36"/>
      <c r="Q36"/>
      <c r="R36"/>
      <c r="S36"/>
      <c r="T36"/>
      <c r="U36"/>
      <c r="V36"/>
      <c r="W36"/>
      <c r="X36"/>
      <c r="Y36"/>
      <c r="Z36"/>
      <c r="AA36"/>
    </row>
    <row r="37" spans="1:27" x14ac:dyDescent="0.25">
      <c r="A37"/>
      <c r="B37"/>
      <c r="C37"/>
      <c r="D37"/>
      <c r="E37"/>
      <c r="F37"/>
      <c r="G37"/>
      <c r="J37" s="16" t="s">
        <v>398</v>
      </c>
      <c r="K37" s="13">
        <v>20</v>
      </c>
      <c r="M37" s="13">
        <v>44</v>
      </c>
      <c r="N37" s="36">
        <v>64</v>
      </c>
      <c r="P37"/>
      <c r="Q37"/>
      <c r="R37"/>
      <c r="S37"/>
      <c r="T37"/>
      <c r="U37"/>
      <c r="V37"/>
      <c r="W37"/>
      <c r="X37"/>
      <c r="Y37"/>
      <c r="Z37"/>
      <c r="AA37"/>
    </row>
    <row r="38" spans="1:27" x14ac:dyDescent="0.25">
      <c r="A38"/>
      <c r="B38"/>
      <c r="C38"/>
      <c r="D38"/>
      <c r="E38"/>
      <c r="F38"/>
      <c r="G38"/>
      <c r="J38" s="16" t="s">
        <v>1761</v>
      </c>
      <c r="K38" s="13">
        <v>4</v>
      </c>
      <c r="M38" s="13">
        <v>10</v>
      </c>
      <c r="N38" s="36">
        <v>14</v>
      </c>
      <c r="P38"/>
      <c r="Q38"/>
      <c r="R38"/>
      <c r="S38"/>
      <c r="T38"/>
      <c r="U38"/>
      <c r="V38"/>
      <c r="W38"/>
      <c r="X38"/>
      <c r="Y38"/>
      <c r="Z38"/>
      <c r="AA38"/>
    </row>
    <row r="39" spans="1:27" x14ac:dyDescent="0.25">
      <c r="A39"/>
      <c r="B39"/>
      <c r="C39"/>
      <c r="D39"/>
      <c r="E39"/>
      <c r="F39"/>
      <c r="G39"/>
      <c r="J39" s="16" t="s">
        <v>1474</v>
      </c>
      <c r="K39" s="13">
        <v>2</v>
      </c>
      <c r="M39" s="13">
        <v>12</v>
      </c>
      <c r="N39" s="36">
        <v>14</v>
      </c>
      <c r="P39"/>
      <c r="Q39"/>
      <c r="R39"/>
      <c r="S39"/>
      <c r="T39"/>
      <c r="U39"/>
      <c r="V39"/>
      <c r="W39"/>
      <c r="X39"/>
      <c r="Y39"/>
      <c r="Z39"/>
      <c r="AA39"/>
    </row>
    <row r="40" spans="1:27" x14ac:dyDescent="0.25">
      <c r="A40"/>
      <c r="B40"/>
      <c r="C40"/>
      <c r="D40"/>
      <c r="E40"/>
      <c r="F40"/>
      <c r="G40"/>
      <c r="J40" s="16" t="s">
        <v>279</v>
      </c>
      <c r="K40" s="13">
        <v>6</v>
      </c>
      <c r="L40" s="13">
        <v>14</v>
      </c>
      <c r="M40" s="13">
        <v>10</v>
      </c>
      <c r="N40" s="36">
        <v>30</v>
      </c>
      <c r="P40"/>
      <c r="Q40"/>
      <c r="R40"/>
      <c r="S40"/>
      <c r="T40"/>
      <c r="U40"/>
      <c r="V40"/>
      <c r="W40"/>
      <c r="X40"/>
      <c r="Y40"/>
      <c r="Z40"/>
      <c r="AA40"/>
    </row>
    <row r="41" spans="1:27" x14ac:dyDescent="0.25">
      <c r="A41"/>
      <c r="B41"/>
      <c r="C41"/>
      <c r="D41"/>
      <c r="E41"/>
      <c r="F41"/>
      <c r="G41"/>
      <c r="J41" s="16" t="s">
        <v>1016</v>
      </c>
      <c r="K41" s="13">
        <v>9</v>
      </c>
      <c r="M41" s="13">
        <v>24</v>
      </c>
      <c r="N41" s="36">
        <v>33</v>
      </c>
      <c r="P41"/>
      <c r="Q41"/>
      <c r="R41"/>
      <c r="S41"/>
      <c r="T41"/>
      <c r="U41"/>
      <c r="V41"/>
      <c r="W41"/>
      <c r="X41"/>
      <c r="Y41"/>
      <c r="Z41"/>
      <c r="AA41"/>
    </row>
    <row r="42" spans="1:27" x14ac:dyDescent="0.25">
      <c r="A42"/>
      <c r="B42"/>
      <c r="C42"/>
      <c r="D42"/>
      <c r="E42"/>
      <c r="F42"/>
      <c r="G42"/>
      <c r="J42" s="16" t="s">
        <v>1194</v>
      </c>
      <c r="K42" s="13">
        <v>6</v>
      </c>
      <c r="M42" s="13">
        <v>46</v>
      </c>
      <c r="N42" s="36">
        <v>52</v>
      </c>
      <c r="P42"/>
      <c r="Q42"/>
      <c r="R42"/>
      <c r="S42"/>
      <c r="T42"/>
      <c r="U42"/>
      <c r="V42"/>
      <c r="W42"/>
      <c r="X42"/>
      <c r="Y42"/>
      <c r="Z42"/>
      <c r="AA42"/>
    </row>
    <row r="43" spans="1:27" x14ac:dyDescent="0.25">
      <c r="A43"/>
      <c r="B43"/>
      <c r="C43"/>
      <c r="D43"/>
      <c r="E43"/>
      <c r="F43"/>
      <c r="G43"/>
      <c r="J43" s="16" t="s">
        <v>1549</v>
      </c>
      <c r="K43" s="13">
        <v>8</v>
      </c>
      <c r="M43" s="13">
        <v>12</v>
      </c>
      <c r="N43" s="36">
        <v>20</v>
      </c>
      <c r="P43"/>
      <c r="Q43"/>
      <c r="R43"/>
      <c r="S43"/>
      <c r="T43"/>
      <c r="U43"/>
      <c r="V43"/>
      <c r="W43"/>
      <c r="X43"/>
      <c r="Y43"/>
      <c r="Z43"/>
      <c r="AA43"/>
    </row>
    <row r="44" spans="1:27" x14ac:dyDescent="0.25">
      <c r="A44"/>
      <c r="B44"/>
      <c r="C44"/>
      <c r="D44"/>
      <c r="E44"/>
      <c r="F44"/>
      <c r="G44"/>
      <c r="J44" s="16" t="s">
        <v>1680</v>
      </c>
      <c r="K44" s="13">
        <v>1</v>
      </c>
      <c r="M44" s="13">
        <v>17</v>
      </c>
      <c r="N44" s="36">
        <v>18</v>
      </c>
      <c r="P44"/>
      <c r="Q44"/>
      <c r="R44"/>
      <c r="S44"/>
      <c r="T44"/>
      <c r="U44"/>
      <c r="V44"/>
      <c r="W44"/>
      <c r="X44"/>
      <c r="Y44"/>
      <c r="Z44"/>
      <c r="AA44"/>
    </row>
    <row r="45" spans="1:27" x14ac:dyDescent="0.25">
      <c r="A45"/>
      <c r="B45"/>
      <c r="C45"/>
      <c r="D45"/>
      <c r="E45"/>
      <c r="F45"/>
      <c r="G45"/>
      <c r="J45" s="16" t="s">
        <v>2341</v>
      </c>
      <c r="K45" s="13">
        <v>1</v>
      </c>
      <c r="M45" s="13">
        <v>3</v>
      </c>
      <c r="N45" s="36">
        <v>4</v>
      </c>
      <c r="P45"/>
      <c r="Q45"/>
      <c r="R45"/>
      <c r="S45"/>
      <c r="T45"/>
      <c r="U45"/>
      <c r="V45"/>
      <c r="W45"/>
      <c r="X45"/>
      <c r="Y45"/>
      <c r="Z45"/>
      <c r="AA45"/>
    </row>
    <row r="46" spans="1:27" x14ac:dyDescent="0.25">
      <c r="A46"/>
      <c r="B46"/>
      <c r="C46"/>
      <c r="D46"/>
      <c r="E46"/>
      <c r="F46"/>
      <c r="G46"/>
      <c r="J46" s="16" t="s">
        <v>1822</v>
      </c>
      <c r="K46" s="13">
        <v>16</v>
      </c>
      <c r="M46" s="13">
        <v>38</v>
      </c>
      <c r="N46" s="36">
        <v>54</v>
      </c>
      <c r="P46"/>
      <c r="Q46"/>
      <c r="R46"/>
      <c r="S46"/>
      <c r="T46"/>
      <c r="U46"/>
      <c r="V46"/>
      <c r="W46"/>
      <c r="X46"/>
      <c r="Y46"/>
      <c r="Z46"/>
      <c r="AA46"/>
    </row>
    <row r="47" spans="1:27" x14ac:dyDescent="0.25">
      <c r="A47"/>
      <c r="B47"/>
      <c r="C47"/>
      <c r="D47"/>
      <c r="E47"/>
      <c r="F47"/>
      <c r="G47"/>
      <c r="J47" s="16" t="s">
        <v>2210</v>
      </c>
      <c r="K47" s="13">
        <v>14</v>
      </c>
      <c r="M47" s="13">
        <v>24</v>
      </c>
      <c r="N47" s="36">
        <v>38</v>
      </c>
      <c r="P47"/>
      <c r="Q47"/>
      <c r="R47"/>
      <c r="S47"/>
      <c r="T47"/>
      <c r="U47"/>
      <c r="V47"/>
      <c r="W47"/>
      <c r="X47"/>
      <c r="Y47"/>
      <c r="Z47"/>
      <c r="AA47"/>
    </row>
    <row r="48" spans="1:27" x14ac:dyDescent="0.25">
      <c r="J48" s="18" t="s">
        <v>3879</v>
      </c>
      <c r="K48" s="13">
        <v>115</v>
      </c>
      <c r="L48" s="13">
        <v>38</v>
      </c>
      <c r="M48" s="13">
        <v>423</v>
      </c>
      <c r="N48" s="37">
        <v>576</v>
      </c>
      <c r="P48"/>
      <c r="Q48"/>
      <c r="R48"/>
      <c r="S48"/>
      <c r="T48"/>
      <c r="U48"/>
      <c r="V48"/>
      <c r="W48"/>
      <c r="X48"/>
      <c r="Y48"/>
      <c r="Z48"/>
      <c r="AA48"/>
    </row>
    <row r="49" spans="1:27" x14ac:dyDescent="0.25">
      <c r="M49"/>
      <c r="N49"/>
      <c r="O49"/>
      <c r="P49"/>
      <c r="Q49"/>
      <c r="R49"/>
      <c r="S49"/>
      <c r="T49"/>
      <c r="U49"/>
      <c r="V49"/>
      <c r="W49"/>
      <c r="X49"/>
      <c r="Y49"/>
      <c r="Z49"/>
      <c r="AA49"/>
    </row>
    <row r="50" spans="1:27" x14ac:dyDescent="0.25">
      <c r="I50"/>
      <c r="J50"/>
      <c r="K50"/>
      <c r="L50"/>
      <c r="M50"/>
      <c r="N50"/>
      <c r="O50"/>
      <c r="P50"/>
      <c r="Q50"/>
      <c r="R50"/>
      <c r="S50"/>
      <c r="T50"/>
      <c r="U50"/>
      <c r="V50"/>
      <c r="W50"/>
      <c r="X50"/>
      <c r="Y50"/>
      <c r="Z50"/>
      <c r="AA50"/>
    </row>
    <row r="52" spans="1:27" ht="37.5" x14ac:dyDescent="0.25">
      <c r="A52" s="19" t="s">
        <v>3880</v>
      </c>
      <c r="B52"/>
      <c r="C52"/>
      <c r="D52"/>
      <c r="E52"/>
      <c r="F52"/>
      <c r="G52"/>
      <c r="H52"/>
      <c r="J52" s="20" t="s">
        <v>3888</v>
      </c>
      <c r="K52" s="20" t="s">
        <v>3876</v>
      </c>
      <c r="L52"/>
      <c r="M52"/>
      <c r="N52"/>
      <c r="O52"/>
      <c r="S52"/>
      <c r="T52"/>
      <c r="U52"/>
      <c r="V52"/>
      <c r="W52"/>
      <c r="X52"/>
      <c r="Y52"/>
      <c r="Z52"/>
    </row>
    <row r="53" spans="1:27" ht="45" x14ac:dyDescent="0.25">
      <c r="A53" s="20" t="s">
        <v>3881</v>
      </c>
      <c r="B53" s="20" t="s">
        <v>3876</v>
      </c>
      <c r="C53"/>
      <c r="D53"/>
      <c r="E53"/>
      <c r="F53"/>
      <c r="G53"/>
      <c r="H53"/>
      <c r="I53"/>
      <c r="J53" s="20" t="s">
        <v>3883</v>
      </c>
      <c r="K53" t="s">
        <v>3889</v>
      </c>
      <c r="L53" t="s">
        <v>3890</v>
      </c>
      <c r="M53" t="s">
        <v>3891</v>
      </c>
      <c r="N53" t="s">
        <v>4588</v>
      </c>
      <c r="O53" t="s">
        <v>3879</v>
      </c>
      <c r="S53"/>
      <c r="T53"/>
      <c r="U53"/>
      <c r="V53"/>
      <c r="W53"/>
      <c r="X53"/>
      <c r="Y53"/>
      <c r="Z53"/>
    </row>
    <row r="54" spans="1:27" ht="30" x14ac:dyDescent="0.25">
      <c r="A54" s="20" t="s">
        <v>3883</v>
      </c>
      <c r="B54" t="s">
        <v>3884</v>
      </c>
      <c r="C54" t="s">
        <v>3885</v>
      </c>
      <c r="D54" t="s">
        <v>3886</v>
      </c>
      <c r="E54" t="s">
        <v>4109</v>
      </c>
      <c r="F54" t="s">
        <v>1879</v>
      </c>
      <c r="G54" t="s">
        <v>3879</v>
      </c>
      <c r="H54"/>
      <c r="I54"/>
      <c r="J54" s="15" t="s">
        <v>123</v>
      </c>
      <c r="K54"/>
      <c r="L54">
        <v>1</v>
      </c>
      <c r="M54"/>
      <c r="N54">
        <v>5</v>
      </c>
      <c r="O54">
        <v>6</v>
      </c>
      <c r="S54"/>
      <c r="T54"/>
      <c r="U54"/>
      <c r="V54"/>
      <c r="W54"/>
      <c r="X54"/>
      <c r="Y54"/>
      <c r="Z54"/>
    </row>
    <row r="55" spans="1:27" ht="30" x14ac:dyDescent="0.25">
      <c r="A55" s="15" t="s">
        <v>123</v>
      </c>
      <c r="B55"/>
      <c r="C55">
        <v>1</v>
      </c>
      <c r="D55">
        <v>4</v>
      </c>
      <c r="E55"/>
      <c r="F55">
        <v>1</v>
      </c>
      <c r="G55">
        <v>6</v>
      </c>
      <c r="H55"/>
      <c r="I55"/>
      <c r="J55" s="15" t="s">
        <v>39</v>
      </c>
      <c r="K55"/>
      <c r="L55"/>
      <c r="M55"/>
      <c r="N55">
        <v>6</v>
      </c>
      <c r="O55">
        <v>6</v>
      </c>
      <c r="S55"/>
      <c r="T55"/>
      <c r="U55"/>
      <c r="V55"/>
      <c r="W55"/>
      <c r="X55"/>
      <c r="Y55"/>
      <c r="Z55"/>
    </row>
    <row r="56" spans="1:27" x14ac:dyDescent="0.25">
      <c r="A56" s="15" t="s">
        <v>39</v>
      </c>
      <c r="B56"/>
      <c r="C56">
        <v>5</v>
      </c>
      <c r="D56">
        <v>1</v>
      </c>
      <c r="E56"/>
      <c r="F56"/>
      <c r="G56">
        <v>6</v>
      </c>
      <c r="H56"/>
      <c r="I56"/>
      <c r="J56" s="15" t="s">
        <v>2015</v>
      </c>
      <c r="K56"/>
      <c r="L56">
        <v>12</v>
      </c>
      <c r="M56"/>
      <c r="N56">
        <v>5</v>
      </c>
      <c r="O56">
        <v>17</v>
      </c>
      <c r="S56"/>
      <c r="T56"/>
      <c r="U56"/>
      <c r="V56"/>
      <c r="W56"/>
      <c r="X56"/>
      <c r="Y56"/>
      <c r="Z56"/>
    </row>
    <row r="57" spans="1:27" x14ac:dyDescent="0.25">
      <c r="A57" s="15" t="s">
        <v>2015</v>
      </c>
      <c r="B57">
        <v>5</v>
      </c>
      <c r="C57"/>
      <c r="D57"/>
      <c r="E57"/>
      <c r="F57">
        <v>12</v>
      </c>
      <c r="G57">
        <v>17</v>
      </c>
      <c r="H57"/>
      <c r="I57"/>
      <c r="J57" s="15" t="s">
        <v>651</v>
      </c>
      <c r="K57"/>
      <c r="L57"/>
      <c r="M57">
        <v>2</v>
      </c>
      <c r="N57">
        <v>3</v>
      </c>
      <c r="O57">
        <v>5</v>
      </c>
      <c r="S57"/>
      <c r="T57"/>
      <c r="U57"/>
      <c r="V57"/>
      <c r="W57"/>
      <c r="X57"/>
      <c r="Y57"/>
      <c r="Z57"/>
    </row>
    <row r="58" spans="1:27" ht="30" x14ac:dyDescent="0.25">
      <c r="A58" s="15" t="s">
        <v>651</v>
      </c>
      <c r="B58">
        <v>2</v>
      </c>
      <c r="C58">
        <v>1</v>
      </c>
      <c r="D58"/>
      <c r="E58"/>
      <c r="F58">
        <v>2</v>
      </c>
      <c r="G58">
        <v>5</v>
      </c>
      <c r="H58"/>
      <c r="I58"/>
      <c r="J58" s="15" t="s">
        <v>730</v>
      </c>
      <c r="K58"/>
      <c r="L58">
        <v>6</v>
      </c>
      <c r="M58"/>
      <c r="N58">
        <v>3</v>
      </c>
      <c r="O58">
        <v>9</v>
      </c>
      <c r="S58"/>
      <c r="T58"/>
      <c r="U58"/>
      <c r="V58"/>
      <c r="W58"/>
      <c r="X58"/>
      <c r="Y58"/>
      <c r="Z58"/>
    </row>
    <row r="59" spans="1:27" ht="30" x14ac:dyDescent="0.25">
      <c r="A59" s="15" t="s">
        <v>730</v>
      </c>
      <c r="B59">
        <v>3</v>
      </c>
      <c r="C59"/>
      <c r="D59"/>
      <c r="E59"/>
      <c r="F59">
        <v>6</v>
      </c>
      <c r="G59">
        <v>9</v>
      </c>
      <c r="H59"/>
      <c r="I59"/>
      <c r="J59" s="15" t="s">
        <v>65</v>
      </c>
      <c r="K59"/>
      <c r="L59"/>
      <c r="M59">
        <v>4</v>
      </c>
      <c r="N59">
        <v>4</v>
      </c>
      <c r="O59">
        <v>8</v>
      </c>
      <c r="S59"/>
      <c r="T59"/>
      <c r="U59"/>
      <c r="V59"/>
      <c r="W59"/>
      <c r="X59"/>
      <c r="Y59"/>
      <c r="Z59"/>
    </row>
    <row r="60" spans="1:27" ht="30" x14ac:dyDescent="0.25">
      <c r="A60" s="15" t="s">
        <v>65</v>
      </c>
      <c r="B60">
        <v>4</v>
      </c>
      <c r="C60"/>
      <c r="D60"/>
      <c r="E60"/>
      <c r="F60">
        <v>4</v>
      </c>
      <c r="G60">
        <v>8</v>
      </c>
      <c r="H60"/>
      <c r="I60"/>
      <c r="J60" s="15" t="s">
        <v>1612</v>
      </c>
      <c r="K60"/>
      <c r="L60">
        <v>5</v>
      </c>
      <c r="M60"/>
      <c r="N60">
        <v>2</v>
      </c>
      <c r="O60">
        <v>7</v>
      </c>
      <c r="S60"/>
      <c r="T60"/>
      <c r="U60"/>
      <c r="V60"/>
      <c r="W60"/>
      <c r="X60"/>
      <c r="Y60"/>
      <c r="Z60"/>
    </row>
    <row r="61" spans="1:27" ht="45" x14ac:dyDescent="0.25">
      <c r="A61" s="15" t="s">
        <v>1612</v>
      </c>
      <c r="B61">
        <v>2</v>
      </c>
      <c r="C61"/>
      <c r="D61"/>
      <c r="E61"/>
      <c r="F61">
        <v>5</v>
      </c>
      <c r="G61">
        <v>7</v>
      </c>
      <c r="H61"/>
      <c r="I61"/>
      <c r="J61" s="15" t="s">
        <v>2325</v>
      </c>
      <c r="K61"/>
      <c r="L61"/>
      <c r="M61"/>
      <c r="N61">
        <v>2</v>
      </c>
      <c r="O61">
        <v>2</v>
      </c>
      <c r="S61"/>
      <c r="T61"/>
      <c r="U61"/>
      <c r="V61"/>
      <c r="W61"/>
      <c r="X61"/>
      <c r="Y61"/>
      <c r="Z61"/>
    </row>
    <row r="62" spans="1:27" ht="30" x14ac:dyDescent="0.25">
      <c r="A62" s="15" t="s">
        <v>2325</v>
      </c>
      <c r="B62"/>
      <c r="C62"/>
      <c r="D62">
        <v>2</v>
      </c>
      <c r="E62"/>
      <c r="F62"/>
      <c r="G62">
        <v>2</v>
      </c>
      <c r="H62"/>
      <c r="I62"/>
      <c r="J62" s="15" t="s">
        <v>1761</v>
      </c>
      <c r="K62"/>
      <c r="L62">
        <v>2</v>
      </c>
      <c r="M62"/>
      <c r="N62"/>
      <c r="O62">
        <v>2</v>
      </c>
      <c r="S62"/>
      <c r="T62"/>
      <c r="U62"/>
      <c r="V62"/>
      <c r="W62"/>
      <c r="X62"/>
      <c r="Y62"/>
      <c r="Z62"/>
    </row>
    <row r="63" spans="1:27" x14ac:dyDescent="0.25">
      <c r="A63" s="15" t="s">
        <v>1761</v>
      </c>
      <c r="B63"/>
      <c r="C63"/>
      <c r="D63"/>
      <c r="E63"/>
      <c r="F63">
        <v>2</v>
      </c>
      <c r="G63">
        <v>2</v>
      </c>
      <c r="H63"/>
      <c r="I63"/>
      <c r="J63" s="15" t="s">
        <v>1474</v>
      </c>
      <c r="K63"/>
      <c r="L63"/>
      <c r="M63"/>
      <c r="N63">
        <v>3</v>
      </c>
      <c r="O63">
        <v>3</v>
      </c>
      <c r="S63"/>
      <c r="T63"/>
      <c r="U63"/>
      <c r="V63"/>
      <c r="W63"/>
      <c r="X63"/>
      <c r="Y63"/>
      <c r="Z63"/>
    </row>
    <row r="64" spans="1:27" ht="30" x14ac:dyDescent="0.25">
      <c r="A64" s="15" t="s">
        <v>1474</v>
      </c>
      <c r="B64"/>
      <c r="C64"/>
      <c r="D64"/>
      <c r="E64">
        <v>3</v>
      </c>
      <c r="F64"/>
      <c r="G64">
        <v>3</v>
      </c>
      <c r="H64"/>
      <c r="I64"/>
      <c r="J64" s="15" t="s">
        <v>279</v>
      </c>
      <c r="K64">
        <v>4</v>
      </c>
      <c r="L64"/>
      <c r="M64"/>
      <c r="N64">
        <v>15</v>
      </c>
      <c r="O64">
        <v>19</v>
      </c>
      <c r="S64"/>
      <c r="T64"/>
      <c r="U64"/>
      <c r="V64"/>
      <c r="W64"/>
      <c r="X64"/>
      <c r="Y64"/>
      <c r="Z64"/>
    </row>
    <row r="65" spans="1:26" ht="30" x14ac:dyDescent="0.25">
      <c r="A65" s="15" t="s">
        <v>279</v>
      </c>
      <c r="B65">
        <v>6</v>
      </c>
      <c r="C65">
        <v>3</v>
      </c>
      <c r="D65">
        <v>1</v>
      </c>
      <c r="E65">
        <v>3</v>
      </c>
      <c r="F65">
        <v>6</v>
      </c>
      <c r="G65">
        <v>19</v>
      </c>
      <c r="H65"/>
      <c r="I65"/>
      <c r="J65" s="15" t="s">
        <v>1016</v>
      </c>
      <c r="K65"/>
      <c r="L65">
        <v>2</v>
      </c>
      <c r="M65"/>
      <c r="N65">
        <v>4</v>
      </c>
      <c r="O65">
        <v>6</v>
      </c>
      <c r="S65"/>
      <c r="T65"/>
      <c r="U65"/>
      <c r="V65"/>
      <c r="W65"/>
      <c r="X65"/>
      <c r="Y65"/>
      <c r="Z65"/>
    </row>
    <row r="66" spans="1:26" x14ac:dyDescent="0.25">
      <c r="A66" s="15" t="s">
        <v>1016</v>
      </c>
      <c r="B66">
        <v>4</v>
      </c>
      <c r="C66"/>
      <c r="D66"/>
      <c r="E66"/>
      <c r="F66">
        <v>2</v>
      </c>
      <c r="G66">
        <v>6</v>
      </c>
      <c r="H66"/>
      <c r="I66"/>
      <c r="J66" s="15" t="s">
        <v>1680</v>
      </c>
      <c r="K66"/>
      <c r="L66">
        <v>1</v>
      </c>
      <c r="M66">
        <v>1</v>
      </c>
      <c r="N66">
        <v>2</v>
      </c>
      <c r="O66">
        <v>4</v>
      </c>
    </row>
    <row r="67" spans="1:26" x14ac:dyDescent="0.25">
      <c r="A67" s="15" t="s">
        <v>1680</v>
      </c>
      <c r="B67">
        <v>2</v>
      </c>
      <c r="C67"/>
      <c r="D67"/>
      <c r="E67"/>
      <c r="F67">
        <v>2</v>
      </c>
      <c r="G67">
        <v>4</v>
      </c>
      <c r="H67"/>
      <c r="I67"/>
      <c r="J67" s="15" t="s">
        <v>1822</v>
      </c>
      <c r="K67">
        <v>1</v>
      </c>
      <c r="L67">
        <v>3</v>
      </c>
      <c r="M67"/>
      <c r="N67">
        <v>15</v>
      </c>
      <c r="O67">
        <v>19</v>
      </c>
    </row>
    <row r="68" spans="1:26" x14ac:dyDescent="0.25">
      <c r="A68" s="15" t="s">
        <v>1822</v>
      </c>
      <c r="B68">
        <v>7</v>
      </c>
      <c r="C68"/>
      <c r="D68"/>
      <c r="E68"/>
      <c r="F68">
        <v>12</v>
      </c>
      <c r="G68">
        <v>19</v>
      </c>
      <c r="H68"/>
      <c r="I68"/>
      <c r="J68" s="15" t="s">
        <v>2210</v>
      </c>
      <c r="K68"/>
      <c r="L68">
        <v>1</v>
      </c>
      <c r="M68"/>
      <c r="N68">
        <v>1</v>
      </c>
      <c r="O68">
        <v>2</v>
      </c>
    </row>
    <row r="69" spans="1:26" ht="30" x14ac:dyDescent="0.25">
      <c r="A69" s="15" t="s">
        <v>2210</v>
      </c>
      <c r="B69">
        <v>1</v>
      </c>
      <c r="C69"/>
      <c r="D69"/>
      <c r="E69"/>
      <c r="F69">
        <v>1</v>
      </c>
      <c r="G69">
        <v>2</v>
      </c>
      <c r="H69"/>
      <c r="I69"/>
      <c r="J69" s="15" t="s">
        <v>3879</v>
      </c>
      <c r="K69">
        <v>5</v>
      </c>
      <c r="L69">
        <v>33</v>
      </c>
      <c r="M69">
        <v>7</v>
      </c>
      <c r="N69">
        <v>70</v>
      </c>
      <c r="O69">
        <v>115</v>
      </c>
    </row>
    <row r="70" spans="1:26" x14ac:dyDescent="0.25">
      <c r="A70" s="15" t="s">
        <v>3879</v>
      </c>
      <c r="B70">
        <v>36</v>
      </c>
      <c r="C70">
        <v>10</v>
      </c>
      <c r="D70">
        <v>8</v>
      </c>
      <c r="E70">
        <v>6</v>
      </c>
      <c r="F70">
        <v>55</v>
      </c>
      <c r="G70">
        <v>115</v>
      </c>
      <c r="H70"/>
      <c r="I70"/>
      <c r="J70"/>
      <c r="K70"/>
      <c r="L70"/>
      <c r="M70"/>
      <c r="N70"/>
      <c r="O70"/>
    </row>
    <row r="71" spans="1:26" x14ac:dyDescent="0.25">
      <c r="A71"/>
      <c r="B71" s="38">
        <f>GETPIVOTDATA("Estado definitivo de la actividad",$A$53,"Estado definitivo de la actividad","Cumplida")/GETPIVOTDATA("Estado definitivo de la actividad",$A$53)</f>
        <v>0.31304347826086959</v>
      </c>
      <c r="C71" s="38">
        <f>GETPIVOTDATA("Estado definitivo de la actividad",$A$53,"Estado definitivo de la actividad","En avance")/GETPIVOTDATA("Estado definitivo de la actividad",$A$53)</f>
        <v>8.6956521739130432E-2</v>
      </c>
      <c r="D71" s="38">
        <f>GETPIVOTDATA("Estado definitivo de la actividad",$A$53,"Estado definitivo de la actividad","No aplica al corte")/GETPIVOTDATA("Estado definitivo de la actividad",$A$53)</f>
        <v>6.9565217391304349E-2</v>
      </c>
      <c r="E71" s="38">
        <f>GETPIVOTDATA("Estado definitivo de la actividad",$A$53,"Estado definitivo de la actividad","Sin avance")/GETPIVOTDATA("Estado definitivo de la actividad",$A$53)</f>
        <v>5.2173913043478258E-2</v>
      </c>
      <c r="F71" s="38">
        <f>GETPIVOTDATA("Estado definitivo de la actividad",$A$53,"Estado definitivo de la actividad","Vencida")/GETPIVOTDATA("Estado definitivo de la actividad",$A$53)</f>
        <v>0.47826086956521741</v>
      </c>
      <c r="G71" s="38"/>
      <c r="H71"/>
      <c r="I71"/>
      <c r="J71"/>
      <c r="K71"/>
      <c r="L71"/>
      <c r="M71"/>
      <c r="N71"/>
      <c r="O71"/>
    </row>
    <row r="72" spans="1:26" x14ac:dyDescent="0.25">
      <c r="A72"/>
      <c r="B72"/>
      <c r="C72"/>
      <c r="D72"/>
      <c r="E72"/>
      <c r="F72"/>
      <c r="G72"/>
      <c r="H72"/>
      <c r="I72"/>
      <c r="J72"/>
      <c r="K72"/>
      <c r="L72"/>
    </row>
    <row r="73" spans="1:26" x14ac:dyDescent="0.25">
      <c r="J73"/>
      <c r="K73"/>
      <c r="L73"/>
    </row>
    <row r="74" spans="1:26" x14ac:dyDescent="0.25">
      <c r="J74"/>
      <c r="K74"/>
      <c r="L74"/>
    </row>
    <row r="75" spans="1:26" x14ac:dyDescent="0.25">
      <c r="J75"/>
      <c r="K75"/>
      <c r="L75"/>
    </row>
    <row r="76" spans="1:26" x14ac:dyDescent="0.25">
      <c r="J76"/>
      <c r="K76"/>
      <c r="L76"/>
    </row>
    <row r="77" spans="1:26" x14ac:dyDescent="0.25">
      <c r="J77"/>
      <c r="K77"/>
      <c r="L77"/>
    </row>
    <row r="78" spans="1:26" x14ac:dyDescent="0.25">
      <c r="A78"/>
      <c r="B78"/>
      <c r="C78"/>
      <c r="D78"/>
      <c r="E78"/>
      <c r="I78"/>
      <c r="J78"/>
      <c r="K78"/>
      <c r="L78"/>
    </row>
    <row r="79" spans="1:26" x14ac:dyDescent="0.25">
      <c r="A79"/>
      <c r="B79"/>
      <c r="C79"/>
      <c r="D79"/>
      <c r="E79"/>
      <c r="I79"/>
      <c r="J79"/>
      <c r="K79"/>
      <c r="L79"/>
    </row>
    <row r="80" spans="1:26" x14ac:dyDescent="0.25">
      <c r="A80"/>
      <c r="B80"/>
      <c r="C80"/>
      <c r="D80"/>
      <c r="E80"/>
      <c r="I80"/>
      <c r="J80"/>
      <c r="K80"/>
      <c r="L80"/>
    </row>
    <row r="81" spans="1:12" x14ac:dyDescent="0.25">
      <c r="A81"/>
      <c r="B81"/>
      <c r="C81"/>
      <c r="D81"/>
      <c r="E81"/>
      <c r="I81"/>
      <c r="J81"/>
      <c r="K81"/>
      <c r="L81"/>
    </row>
    <row r="82" spans="1:12" x14ac:dyDescent="0.25">
      <c r="A82"/>
      <c r="B82"/>
      <c r="C82"/>
      <c r="D82"/>
      <c r="E82"/>
      <c r="I82"/>
      <c r="J82"/>
      <c r="K82"/>
      <c r="L82"/>
    </row>
    <row r="83" spans="1:12" x14ac:dyDescent="0.25">
      <c r="A83"/>
      <c r="B83"/>
      <c r="C83"/>
      <c r="D83"/>
      <c r="E83"/>
      <c r="I83"/>
      <c r="J83"/>
      <c r="K83"/>
      <c r="L83"/>
    </row>
    <row r="84" spans="1:12" x14ac:dyDescent="0.25">
      <c r="A84"/>
      <c r="B84"/>
      <c r="C84"/>
      <c r="D84"/>
      <c r="E84"/>
      <c r="I84"/>
      <c r="J84"/>
      <c r="K84"/>
      <c r="L84"/>
    </row>
    <row r="85" spans="1:12" x14ac:dyDescent="0.25">
      <c r="A85"/>
      <c r="B85"/>
      <c r="C85"/>
      <c r="D85"/>
      <c r="E85"/>
      <c r="I85"/>
      <c r="J85"/>
      <c r="K85"/>
      <c r="L85"/>
    </row>
    <row r="86" spans="1:12" x14ac:dyDescent="0.25">
      <c r="A86"/>
      <c r="B86"/>
      <c r="C86"/>
      <c r="D86"/>
      <c r="E86"/>
      <c r="I86"/>
      <c r="J86"/>
      <c r="K86"/>
      <c r="L86"/>
    </row>
    <row r="87" spans="1:12" x14ac:dyDescent="0.25">
      <c r="A87"/>
      <c r="B87"/>
      <c r="C87"/>
      <c r="D87"/>
      <c r="E87"/>
      <c r="I87"/>
      <c r="J87"/>
      <c r="K87"/>
      <c r="L87"/>
    </row>
    <row r="88" spans="1:12" x14ac:dyDescent="0.25">
      <c r="A88"/>
      <c r="B88"/>
      <c r="C88"/>
      <c r="D88"/>
      <c r="E88"/>
      <c r="I88"/>
      <c r="J88"/>
      <c r="K88"/>
      <c r="L88"/>
    </row>
    <row r="89" spans="1:12" x14ac:dyDescent="0.25">
      <c r="A89"/>
      <c r="B89"/>
      <c r="C89"/>
      <c r="D89"/>
      <c r="E89"/>
      <c r="I89"/>
      <c r="J89"/>
      <c r="K89"/>
      <c r="L89"/>
    </row>
    <row r="90" spans="1:12" x14ac:dyDescent="0.25">
      <c r="A90"/>
      <c r="B90"/>
    </row>
    <row r="91" spans="1:12" x14ac:dyDescent="0.25">
      <c r="A91"/>
      <c r="B91"/>
    </row>
    <row r="92" spans="1:12" x14ac:dyDescent="0.25">
      <c r="A92"/>
      <c r="B92"/>
    </row>
    <row r="93" spans="1:12" x14ac:dyDescent="0.25">
      <c r="A93"/>
      <c r="B93"/>
    </row>
    <row r="94" spans="1:12" x14ac:dyDescent="0.25">
      <c r="A94"/>
      <c r="B94"/>
    </row>
    <row r="95" spans="1:12" x14ac:dyDescent="0.25">
      <c r="A95"/>
      <c r="B95"/>
    </row>
    <row r="96" spans="1:12" x14ac:dyDescent="0.25">
      <c r="A96"/>
      <c r="B96"/>
    </row>
    <row r="97" spans="1:2" x14ac:dyDescent="0.25">
      <c r="A97"/>
      <c r="B97"/>
    </row>
    <row r="98" spans="1:2" x14ac:dyDescent="0.25">
      <c r="A98"/>
      <c r="B98"/>
    </row>
    <row r="99" spans="1:2" x14ac:dyDescent="0.25">
      <c r="A99"/>
      <c r="B99"/>
    </row>
    <row r="100" spans="1:2" x14ac:dyDescent="0.25">
      <c r="A100"/>
      <c r="B100"/>
    </row>
    <row r="101" spans="1:2" x14ac:dyDescent="0.25">
      <c r="A101"/>
      <c r="B101"/>
    </row>
    <row r="102" spans="1:2" x14ac:dyDescent="0.25">
      <c r="A102"/>
      <c r="B102"/>
    </row>
    <row r="103" spans="1:2" x14ac:dyDescent="0.25">
      <c r="A103"/>
      <c r="B103"/>
    </row>
    <row r="104" spans="1:2" x14ac:dyDescent="0.25">
      <c r="A104"/>
      <c r="B104"/>
    </row>
    <row r="105" spans="1:2" x14ac:dyDescent="0.25">
      <c r="A105"/>
      <c r="B105"/>
    </row>
    <row r="106" spans="1:2" x14ac:dyDescent="0.25">
      <c r="A106"/>
      <c r="B106"/>
    </row>
    <row r="107" spans="1:2" x14ac:dyDescent="0.25">
      <c r="A107"/>
      <c r="B107"/>
    </row>
    <row r="108" spans="1:2" x14ac:dyDescent="0.25">
      <c r="A108"/>
      <c r="B108"/>
    </row>
    <row r="109" spans="1:2" x14ac:dyDescent="0.25">
      <c r="A109"/>
      <c r="B109"/>
    </row>
    <row r="110" spans="1:2" x14ac:dyDescent="0.25">
      <c r="A110"/>
      <c r="B110"/>
    </row>
    <row r="111" spans="1:2" x14ac:dyDescent="0.25">
      <c r="A111"/>
      <c r="B111"/>
    </row>
    <row r="112" spans="1:2" x14ac:dyDescent="0.25">
      <c r="A112"/>
      <c r="B112"/>
    </row>
    <row r="113" spans="1:2" x14ac:dyDescent="0.25">
      <c r="A113"/>
      <c r="B113"/>
    </row>
    <row r="114" spans="1:2" x14ac:dyDescent="0.25">
      <c r="A114"/>
      <c r="B114"/>
    </row>
  </sheetData>
  <pageMargins left="0.7" right="0.7" top="0.75" bottom="0.75" header="0.3" footer="0.3"/>
  <drawing r:id="rId7"/>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A5EA64488E1B648B8BE75487CD0C342" ma:contentTypeVersion="17" ma:contentTypeDescription="Create a new document." ma:contentTypeScope="" ma:versionID="de32a2c7aae3bcbda1cc6ad59e721cae">
  <xsd:schema xmlns:xsd="http://www.w3.org/2001/XMLSchema" xmlns:xs="http://www.w3.org/2001/XMLSchema" xmlns:p="http://schemas.microsoft.com/office/2006/metadata/properties" xmlns:ns3="b2cc8a81-1d27-4f31-8b1b-a705accd7a92" xmlns:ns4="c9edbdcd-5c6e-4e7e-9847-57ca040a5288" targetNamespace="http://schemas.microsoft.com/office/2006/metadata/properties" ma:root="true" ma:fieldsID="44b612d167c0ae70710c1c9bd2e9eafc" ns3:_="" ns4:_="">
    <xsd:import namespace="b2cc8a81-1d27-4f31-8b1b-a705accd7a92"/>
    <xsd:import namespace="c9edbdcd-5c6e-4e7e-9847-57ca040a5288"/>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GenerationTime" minOccurs="0"/>
                <xsd:element ref="ns3:MediaServiceEventHashCode" minOccurs="0"/>
                <xsd:element ref="ns4:SharedWithUsers" minOccurs="0"/>
                <xsd:element ref="ns4:SharedWithDetails" minOccurs="0"/>
                <xsd:element ref="ns4:SharingHintHash" minOccurs="0"/>
                <xsd:element ref="ns3:MediaLengthInSeconds" minOccurs="0"/>
                <xsd:element ref="ns3:MediaServiceOCR" minOccurs="0"/>
                <xsd:element ref="ns3:MediaServiceAutoKeyPoints" minOccurs="0"/>
                <xsd:element ref="ns3:MediaServiceKeyPoints" minOccurs="0"/>
                <xsd:element ref="ns3:_activity" minOccurs="0"/>
                <xsd:element ref="ns3:MediaServiceObjectDetectorVersions" minOccurs="0"/>
                <xsd:element ref="ns3:MediaServiceSystemTag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2cc8a81-1d27-4f31-8b1b-a705accd7a9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7" nillable="true" ma:displayName="Length (seconds)" ma:internalName="MediaLengthInSeconds" ma:readOnly="true">
      <xsd:simpleType>
        <xsd:restriction base="dms:Unknown"/>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_activity" ma:index="21" nillable="true" ma:displayName="_activity" ma:hidden="true" ma:internalName="_activity">
      <xsd:simpleType>
        <xsd:restriction base="dms:Note"/>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ystemTags" ma:index="23" nillable="true" ma:displayName="MediaServiceSystemTags" ma:hidden="true" ma:internalName="MediaServiceSystemTags" ma:readOnly="true">
      <xsd:simpleType>
        <xsd:restriction base="dms:Note"/>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9edbdcd-5c6e-4e7e-9847-57ca040a5288"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SharingHintHash" ma:index="16"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activity xmlns="b2cc8a81-1d27-4f31-8b1b-a705accd7a92" xsi:nil="true"/>
  </documentManagement>
</p:properties>
</file>

<file path=customXml/itemProps1.xml><?xml version="1.0" encoding="utf-8"?>
<ds:datastoreItem xmlns:ds="http://schemas.openxmlformats.org/officeDocument/2006/customXml" ds:itemID="{1E58BA03-4B1A-438B-861C-172A5B0B008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2cc8a81-1d27-4f31-8b1b-a705accd7a92"/>
    <ds:schemaRef ds:uri="c9edbdcd-5c6e-4e7e-9847-57ca040a528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CA15B6D-4177-4EA8-A80F-77D20FDAED5D}">
  <ds:schemaRefs>
    <ds:schemaRef ds:uri="http://schemas.microsoft.com/sharepoint/v3/contenttype/forms"/>
  </ds:schemaRefs>
</ds:datastoreItem>
</file>

<file path=customXml/itemProps3.xml><?xml version="1.0" encoding="utf-8"?>
<ds:datastoreItem xmlns:ds="http://schemas.openxmlformats.org/officeDocument/2006/customXml" ds:itemID="{A5749067-B8E4-4FD7-ACBF-E711330A72A0}">
  <ds:schemaRefs>
    <ds:schemaRef ds:uri="b2cc8a81-1d27-4f31-8b1b-a705accd7a92"/>
    <ds:schemaRef ds:uri="http://schemas.microsoft.com/office/infopath/2007/PartnerControls"/>
    <ds:schemaRef ds:uri="http://purl.org/dc/elements/1.1/"/>
    <ds:schemaRef ds:uri="http://schemas.openxmlformats.org/package/2006/metadata/core-properties"/>
    <ds:schemaRef ds:uri="http://schemas.microsoft.com/office/2006/metadata/properties"/>
    <ds:schemaRef ds:uri="http://schemas.microsoft.com/office/2006/documentManagement/types"/>
    <ds:schemaRef ds:uri="c9edbdcd-5c6e-4e7e-9847-57ca040a5288"/>
    <ds:schemaRef ds:uri="http://www.w3.org/XML/1998/namespace"/>
    <ds:schemaRef ds:uri="http://purl.org/dc/dcmitype/"/>
    <ds:schemaRef ds:uri="http://purl.org/dc/terms/"/>
  </ds:schemaRefs>
</ds:datastoreItem>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Controles</vt:lpstr>
      <vt:lpstr>Planes de tratamiento</vt:lpstr>
      <vt:lpstr>Resumen Monitoreo</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Gina Marcela Benavides Torres</dc:creator>
  <cp:keywords/>
  <dc:description/>
  <cp:lastModifiedBy>Gina Marcela Benavides Torres</cp:lastModifiedBy>
  <dcterms:created xsi:type="dcterms:W3CDTF">2025-03-05T20:25:14Z</dcterms:created>
  <dcterms:modified xsi:type="dcterms:W3CDTF">2025-03-05T20:25:14Z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0x0101009A5EA64488E1B648B8BE75487CD0C342</vt:lpwstr>
  </property>
</Properties>
</file>